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clhmidland-my.sharepoint.com/personal/morgan_stevens_clhmidland_on_ca/Documents/Desktop/"/>
    </mc:Choice>
  </mc:AlternateContent>
  <xr:revisionPtr revIDLastSave="0" documentId="8_{A878A6D0-1390-4FD9-89DE-A6BD24383356}" xr6:coauthVersionLast="47" xr6:coauthVersionMax="47" xr10:uidLastSave="{00000000-0000-0000-0000-000000000000}"/>
  <bookViews>
    <workbookView xWindow="-28920" yWindow="-3135" windowWidth="29040" windowHeight="15720" xr2:uid="{00000000-000D-0000-FFFF-FFFF00000000}"/>
  </bookViews>
  <sheets>
    <sheet name="Input" sheetId="1" r:id="rId1"/>
    <sheet name="Submission schedule (2023)" sheetId="6" r:id="rId2"/>
    <sheet name="Instructions" sheetId="3" r:id="rId3"/>
    <sheet name="Dayforce Procedure" sheetId="5" r:id="rId4"/>
    <sheet name="Codes" sheetId="2" r:id="rId5"/>
  </sheets>
  <definedNames>
    <definedName name="_xlnm.Print_Area" localSheetId="0">Input!$A$1:$F$48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6" l="1"/>
  <c r="E16" i="6"/>
  <c r="E15" i="6"/>
  <c r="E14" i="6"/>
  <c r="E13" i="6"/>
  <c r="B13" i="6"/>
  <c r="E12" i="6"/>
  <c r="E11" i="6"/>
  <c r="E10" i="6"/>
  <c r="E9" i="6"/>
  <c r="E8" i="6"/>
  <c r="E7" i="6"/>
  <c r="E6" i="6"/>
  <c r="G11" i="1" l="1"/>
  <c r="H11" i="1"/>
  <c r="G12" i="1"/>
  <c r="H12" i="1"/>
  <c r="G15" i="1"/>
  <c r="H15" i="1"/>
  <c r="J15" i="1"/>
  <c r="G16" i="1"/>
  <c r="H16" i="1"/>
  <c r="J16" i="1"/>
  <c r="G17" i="1"/>
  <c r="H17" i="1"/>
  <c r="J17" i="1"/>
  <c r="G18" i="1"/>
  <c r="H18" i="1"/>
  <c r="J18" i="1"/>
  <c r="G19" i="1"/>
  <c r="H19" i="1"/>
  <c r="J19" i="1"/>
  <c r="G20" i="1"/>
  <c r="H20" i="1"/>
  <c r="J20" i="1"/>
  <c r="G21" i="1"/>
  <c r="H21" i="1"/>
  <c r="J21" i="1"/>
  <c r="G22" i="1"/>
  <c r="H22" i="1"/>
  <c r="J22" i="1"/>
  <c r="G23" i="1"/>
  <c r="H23" i="1"/>
  <c r="J23" i="1"/>
  <c r="G24" i="1"/>
  <c r="H24" i="1"/>
  <c r="J24" i="1"/>
  <c r="G25" i="1"/>
  <c r="H25" i="1"/>
  <c r="J25" i="1"/>
  <c r="G26" i="1"/>
  <c r="H26" i="1"/>
  <c r="J26" i="1"/>
  <c r="G27" i="1"/>
  <c r="H27" i="1"/>
  <c r="J27" i="1"/>
  <c r="G28" i="1"/>
  <c r="H28" i="1"/>
  <c r="J28" i="1"/>
  <c r="G29" i="1"/>
  <c r="H29" i="1"/>
  <c r="J29" i="1"/>
  <c r="G30" i="1"/>
  <c r="H30" i="1"/>
  <c r="J30" i="1"/>
  <c r="G31" i="1"/>
  <c r="H31" i="1"/>
  <c r="J31" i="1"/>
  <c r="G32" i="1"/>
  <c r="H32" i="1"/>
  <c r="J32" i="1"/>
  <c r="G33" i="1"/>
  <c r="H33" i="1"/>
  <c r="J33" i="1"/>
  <c r="G34" i="1"/>
  <c r="H34" i="1"/>
  <c r="J34" i="1"/>
  <c r="G35" i="1"/>
  <c r="H35" i="1"/>
  <c r="J35" i="1"/>
  <c r="G36" i="1"/>
  <c r="H36" i="1"/>
  <c r="J36" i="1"/>
  <c r="G37" i="1"/>
  <c r="H37" i="1"/>
  <c r="J37" i="1"/>
  <c r="G38" i="1"/>
  <c r="H38" i="1"/>
  <c r="J38" i="1"/>
  <c r="F39" i="1" l="1"/>
  <c r="B45" i="1" s="1"/>
  <c r="A44" i="1"/>
  <c r="D39" i="1"/>
  <c r="A45" i="1" l="1"/>
  <c r="D40" i="1"/>
  <c r="B44" i="1" l="1"/>
  <c r="F40" i="1"/>
</calcChain>
</file>

<file path=xl/sharedStrings.xml><?xml version="1.0" encoding="utf-8"?>
<sst xmlns="http://schemas.openxmlformats.org/spreadsheetml/2006/main" count="119" uniqueCount="117">
  <si>
    <t>TRAVEL &amp; EXPENSE CLAIM SUBMISSION</t>
  </si>
  <si>
    <r>
      <t xml:space="preserve">• Claim period is the 1st - 31st of each month and </t>
    </r>
    <r>
      <rPr>
        <b/>
        <sz val="10"/>
        <color theme="1"/>
        <rFont val="Arial"/>
        <family val="2"/>
      </rPr>
      <t xml:space="preserve">MUST </t>
    </r>
    <r>
      <rPr>
        <sz val="10"/>
        <color theme="1"/>
        <rFont val="Arial"/>
        <family val="2"/>
      </rPr>
      <t xml:space="preserve">be uploaded to Dayforce by the scheduled submission date  </t>
    </r>
  </si>
  <si>
    <t xml:space="preserve">• mileage/expenses will be reimbursed only when pre-approved by a Supervisor                </t>
  </si>
  <si>
    <t xml:space="preserve">• Claims older than 60 days will not be accepted  </t>
  </si>
  <si>
    <r>
      <t xml:space="preserve">• maximum food allowances: $10 breakfast; $15 lunch; $20 dinner ~ </t>
    </r>
    <r>
      <rPr>
        <b/>
        <sz val="10"/>
        <color theme="1"/>
        <rFont val="Arial"/>
        <family val="2"/>
      </rPr>
      <t xml:space="preserve">please attach receipts &amp; note particulars </t>
    </r>
  </si>
  <si>
    <t>• mileage is paid at $0.47 / km ($0.52 / km if carpooling)</t>
  </si>
  <si>
    <t>• $500 expense limit per line item</t>
  </si>
  <si>
    <t>• Period end date field and the Date field must be within the same month or you will get an error message</t>
  </si>
  <si>
    <t xml:space="preserve">• Save file name as: LAST NAME+INITIAL-MONTH (ie: SmithP-Dec2020)  </t>
  </si>
  <si>
    <t>Name:</t>
  </si>
  <si>
    <t>Department:</t>
  </si>
  <si>
    <t>Period end date:</t>
  </si>
  <si>
    <t>Individual/Passport:</t>
  </si>
  <si>
    <t>Date:  mm/dd/yy</t>
  </si>
  <si>
    <t>Details - provide full details of trip start/mid points/end</t>
  </si>
  <si>
    <t>Carpool</t>
  </si>
  <si>
    <t>KMs</t>
  </si>
  <si>
    <t>Meal</t>
  </si>
  <si>
    <t>Expenses</t>
  </si>
  <si>
    <t xml:space="preserve"> </t>
  </si>
  <si>
    <t>Totals:</t>
  </si>
  <si>
    <t>Reimbursement amounts</t>
  </si>
  <si>
    <t>Batch Entry#</t>
  </si>
  <si>
    <t>Account#</t>
  </si>
  <si>
    <t>Amount</t>
  </si>
  <si>
    <t>Comments</t>
  </si>
  <si>
    <t>Mileage</t>
  </si>
  <si>
    <t>Expense</t>
  </si>
  <si>
    <t>revised 3/18/2022</t>
  </si>
  <si>
    <t>CLH Developmental Support Services</t>
  </si>
  <si>
    <t xml:space="preserve">     2023 Mileage and Expense  Payment Schedule</t>
  </si>
  <si>
    <t xml:space="preserve">Mileage and Expense Period </t>
  </si>
  <si>
    <t>Upload to Dayforce by dates below</t>
  </si>
  <si>
    <t>Supervisor approval by dates below</t>
  </si>
  <si>
    <t>Pay Date (coincides with regular pay dates)</t>
  </si>
  <si>
    <t>February 28,2023</t>
  </si>
  <si>
    <t xml:space="preserve">Complete the Travel and Expense worksheet, ensuring that each field is filled out correctly as per the instructions posted below.  </t>
  </si>
  <si>
    <t>DAYFORCE PROCEDURE</t>
  </si>
  <si>
    <t>Select the icon below to open the step-by-step instructions to guide you through the process.</t>
  </si>
  <si>
    <t>Passport</t>
  </si>
  <si>
    <t>100</t>
  </si>
  <si>
    <t>Individualized Funding</t>
  </si>
  <si>
    <t>101</t>
  </si>
  <si>
    <t>Breakfast</t>
  </si>
  <si>
    <t>Family Home</t>
  </si>
  <si>
    <t>104</t>
  </si>
  <si>
    <t>Lunch</t>
  </si>
  <si>
    <t>SEP</t>
  </si>
  <si>
    <t>106</t>
  </si>
  <si>
    <t>Dinner</t>
  </si>
  <si>
    <t>SIL</t>
  </si>
  <si>
    <t>107</t>
  </si>
  <si>
    <t>Beacon House</t>
  </si>
  <si>
    <t>109</t>
  </si>
  <si>
    <t>Pineview</t>
  </si>
  <si>
    <t>110</t>
  </si>
  <si>
    <t>Juneau</t>
  </si>
  <si>
    <t>111</t>
  </si>
  <si>
    <t>Primary Care</t>
  </si>
  <si>
    <t>114</t>
  </si>
  <si>
    <t>Network</t>
  </si>
  <si>
    <t>115</t>
  </si>
  <si>
    <t>Video Conference</t>
  </si>
  <si>
    <t>116</t>
  </si>
  <si>
    <t>Case Manager</t>
  </si>
  <si>
    <t>120</t>
  </si>
  <si>
    <t>CA</t>
  </si>
  <si>
    <t>135</t>
  </si>
  <si>
    <t>CAPS</t>
  </si>
  <si>
    <t>200</t>
  </si>
  <si>
    <t>339 Property</t>
  </si>
  <si>
    <t>201</t>
  </si>
  <si>
    <t>Fundraising</t>
  </si>
  <si>
    <t>202</t>
  </si>
  <si>
    <t>TAY</t>
  </si>
  <si>
    <t>300</t>
  </si>
  <si>
    <t>Jeanne</t>
  </si>
  <si>
    <t>301</t>
  </si>
  <si>
    <t>William</t>
  </si>
  <si>
    <t>302</t>
  </si>
  <si>
    <t>816 Ottawa (Upper)</t>
  </si>
  <si>
    <t>303</t>
  </si>
  <si>
    <t>912 Yonge</t>
  </si>
  <si>
    <t>308</t>
  </si>
  <si>
    <t>Fowlie</t>
  </si>
  <si>
    <t>311</t>
  </si>
  <si>
    <t>Brownsline</t>
  </si>
  <si>
    <t>312</t>
  </si>
  <si>
    <t>Park</t>
  </si>
  <si>
    <t>313</t>
  </si>
  <si>
    <t>Agnes Gray</t>
  </si>
  <si>
    <t>315</t>
  </si>
  <si>
    <t>Christine</t>
  </si>
  <si>
    <t>316</t>
  </si>
  <si>
    <t>Glen Bogie</t>
  </si>
  <si>
    <t>350</t>
  </si>
  <si>
    <t>Glen Mohr</t>
  </si>
  <si>
    <t>351</t>
  </si>
  <si>
    <t>Lescaut</t>
  </si>
  <si>
    <t>352</t>
  </si>
  <si>
    <t>651 Ottawa</t>
  </si>
  <si>
    <t>353</t>
  </si>
  <si>
    <t>Payette</t>
  </si>
  <si>
    <t>355</t>
  </si>
  <si>
    <t>Cherry</t>
  </si>
  <si>
    <t>360</t>
  </si>
  <si>
    <t>McPhee</t>
  </si>
  <si>
    <t>361</t>
  </si>
  <si>
    <t>Sulky</t>
  </si>
  <si>
    <t>362</t>
  </si>
  <si>
    <t>Res All</t>
  </si>
  <si>
    <t>399</t>
  </si>
  <si>
    <t>Resource Consultation</t>
  </si>
  <si>
    <t>400</t>
  </si>
  <si>
    <t xml:space="preserve">Quality Inclusive Support Services </t>
  </si>
  <si>
    <t>Play Project (CMEY)</t>
  </si>
  <si>
    <t>Entry to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</si>
</sst>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0.0"/>
    <numFmt numFmtId="166" formatCode="[$-F800]dddd\,\ mmmm\ dd\,\ yyyy"/>
    <numFmt numFmtId="167" formatCode="[$-409]mmmm\ d\,\ yyyy;@"/>
    <numFmt numFmtId="168" formatCode="mm/dd"/>
    <numFmt numFmtId="169" formatCode="d\-mmm\-yyyy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1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0"/>
      <color rgb="FF3F3F76"/>
      <name val="Calibri"/>
      <family val="2"/>
      <scheme val="minor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</cellStyleXfs>
  <cellXfs count="105">
    <xf numFmtId="0" fontId="0" fillId="0" borderId="0" xfId="0"/>
    <xf numFmtId="0" fontId="0" fillId="0" borderId="0" xfId="0" quotePrefix="1"/>
    <xf numFmtId="0" fontId="2" fillId="2" borderId="4" xfId="2" applyBorder="1" applyProtection="1">
      <protection locked="0"/>
    </xf>
    <xf numFmtId="0" fontId="4" fillId="0" borderId="0" xfId="0" applyFont="1" applyProtection="1">
      <protection locked="0"/>
    </xf>
    <xf numFmtId="165" fontId="2" fillId="2" borderId="4" xfId="2" applyNumberFormat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4" fillId="0" borderId="0" xfId="0" applyFont="1"/>
    <xf numFmtId="168" fontId="14" fillId="0" borderId="0" xfId="0" applyNumberFormat="1" applyFont="1" applyAlignment="1">
      <alignment horizontal="right"/>
    </xf>
    <xf numFmtId="168" fontId="14" fillId="0" borderId="0" xfId="0" applyNumberFormat="1" applyFont="1"/>
    <xf numFmtId="0" fontId="14" fillId="0" borderId="0" xfId="0" applyFont="1" applyAlignment="1">
      <alignment horizontal="right"/>
    </xf>
    <xf numFmtId="168" fontId="11" fillId="5" borderId="0" xfId="0" applyNumberFormat="1" applyFont="1" applyFill="1" applyAlignment="1">
      <alignment horizontal="center" wrapText="1"/>
    </xf>
    <xf numFmtId="0" fontId="15" fillId="0" borderId="0" xfId="0" applyFont="1" applyAlignment="1">
      <alignment horizontal="center"/>
    </xf>
    <xf numFmtId="167" fontId="16" fillId="0" borderId="0" xfId="0" applyNumberFormat="1" applyFont="1"/>
    <xf numFmtId="166" fontId="16" fillId="0" borderId="0" xfId="0" quotePrefix="1" applyNumberFormat="1" applyFont="1" applyAlignment="1">
      <alignment horizontal="right" vertical="top"/>
    </xf>
    <xf numFmtId="166" fontId="16" fillId="0" borderId="0" xfId="0" quotePrefix="1" applyNumberFormat="1" applyFont="1" applyAlignment="1">
      <alignment horizontal="right" indent="1"/>
    </xf>
    <xf numFmtId="167" fontId="16" fillId="0" borderId="0" xfId="0" quotePrefix="1" applyNumberFormat="1" applyFont="1" applyAlignment="1">
      <alignment horizontal="right" indent="1"/>
    </xf>
    <xf numFmtId="166" fontId="16" fillId="0" borderId="0" xfId="0" quotePrefix="1" applyNumberFormat="1" applyFont="1" applyAlignment="1">
      <alignment horizontal="left" indent="1"/>
    </xf>
    <xf numFmtId="167" fontId="16" fillId="0" borderId="0" xfId="0" quotePrefix="1" applyNumberFormat="1" applyFont="1" applyAlignment="1">
      <alignment horizontal="left" inden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167" fontId="16" fillId="0" borderId="0" xfId="0" applyNumberFormat="1" applyFont="1" applyAlignment="1">
      <alignment horizontal="right"/>
    </xf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8" fillId="0" borderId="0" xfId="0" applyFont="1" applyProtection="1">
      <protection locked="0"/>
    </xf>
    <xf numFmtId="14" fontId="4" fillId="0" borderId="0" xfId="0" applyNumberFormat="1" applyFont="1" applyProtection="1">
      <protection locked="0"/>
    </xf>
    <xf numFmtId="166" fontId="4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0" fontId="9" fillId="0" borderId="0" xfId="0" applyFont="1" applyProtection="1">
      <protection locked="0"/>
    </xf>
    <xf numFmtId="165" fontId="6" fillId="0" borderId="0" xfId="0" applyNumberFormat="1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8" fillId="0" borderId="0" xfId="0" applyFont="1"/>
    <xf numFmtId="0" fontId="24" fillId="0" borderId="0" xfId="0" applyFont="1"/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3" fillId="3" borderId="18" xfId="0" applyFont="1" applyFill="1" applyBorder="1" applyProtection="1">
      <protection locked="0"/>
    </xf>
    <xf numFmtId="0" fontId="21" fillId="2" borderId="1" xfId="2" applyFont="1" applyAlignment="1" applyProtection="1">
      <alignment horizontal="left"/>
      <protection locked="0"/>
    </xf>
    <xf numFmtId="169" fontId="21" fillId="2" borderId="1" xfId="2" applyNumberFormat="1" applyFont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2" fillId="3" borderId="1" xfId="2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2" fillId="2" borderId="1" xfId="2" applyProtection="1">
      <protection locked="0"/>
    </xf>
    <xf numFmtId="165" fontId="2" fillId="2" borderId="1" xfId="2" applyNumberFormat="1" applyAlignment="1" applyProtection="1">
      <alignment horizontal="center"/>
      <protection locked="0"/>
    </xf>
    <xf numFmtId="165" fontId="2" fillId="2" borderId="1" xfId="2" applyNumberFormat="1" applyProtection="1">
      <protection locked="0"/>
    </xf>
    <xf numFmtId="164" fontId="2" fillId="2" borderId="20" xfId="1" applyFont="1" applyFill="1" applyBorder="1" applyProtection="1">
      <protection locked="0"/>
    </xf>
    <xf numFmtId="164" fontId="2" fillId="2" borderId="21" xfId="1" applyFont="1" applyFill="1" applyBorder="1" applyProtection="1">
      <protection locked="0"/>
    </xf>
    <xf numFmtId="0" fontId="3" fillId="3" borderId="2" xfId="0" applyFont="1" applyFill="1" applyBorder="1" applyProtection="1">
      <protection locked="0"/>
    </xf>
    <xf numFmtId="0" fontId="0" fillId="3" borderId="2" xfId="0" applyFill="1" applyBorder="1" applyProtection="1">
      <protection locked="0"/>
    </xf>
    <xf numFmtId="169" fontId="2" fillId="2" borderId="23" xfId="2" applyNumberFormat="1" applyBorder="1" applyAlignment="1" applyProtection="1">
      <alignment horizontal="center"/>
      <protection locked="0"/>
    </xf>
    <xf numFmtId="0" fontId="8" fillId="0" borderId="2" xfId="0" applyFont="1" applyBorder="1" applyAlignment="1">
      <alignment horizontal="right"/>
    </xf>
    <xf numFmtId="0" fontId="22" fillId="0" borderId="2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3" xfId="0" applyBorder="1"/>
    <xf numFmtId="165" fontId="0" fillId="0" borderId="3" xfId="0" applyNumberFormat="1" applyBorder="1" applyAlignment="1">
      <alignment horizontal="center"/>
    </xf>
    <xf numFmtId="165" fontId="0" fillId="0" borderId="3" xfId="0" applyNumberFormat="1" applyBorder="1"/>
    <xf numFmtId="164" fontId="8" fillId="4" borderId="3" xfId="1" applyFont="1" applyFill="1" applyBorder="1" applyProtection="1"/>
    <xf numFmtId="0" fontId="0" fillId="4" borderId="3" xfId="0" applyFill="1" applyBorder="1"/>
    <xf numFmtId="164" fontId="8" fillId="4" borderId="3" xfId="1" applyFont="1" applyFill="1" applyBorder="1" applyAlignment="1" applyProtection="1">
      <alignment horizontal="center"/>
    </xf>
    <xf numFmtId="164" fontId="0" fillId="0" borderId="3" xfId="1" applyFont="1" applyBorder="1" applyProtection="1"/>
    <xf numFmtId="164" fontId="8" fillId="0" borderId="3" xfId="0" applyNumberFormat="1" applyFont="1" applyBorder="1"/>
    <xf numFmtId="0" fontId="8" fillId="0" borderId="3" xfId="0" applyFont="1" applyBorder="1"/>
    <xf numFmtId="164" fontId="0" fillId="0" borderId="3" xfId="0" applyNumberFormat="1" applyBorder="1"/>
    <xf numFmtId="0" fontId="0" fillId="0" borderId="3" xfId="0" quotePrefix="1" applyBorder="1"/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20" fillId="0" borderId="22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5" fillId="0" borderId="2" xfId="0" applyFont="1" applyBorder="1" applyAlignment="1">
      <alignment horizontal="left" indent="2"/>
    </xf>
    <xf numFmtId="0" fontId="5" fillId="0" borderId="0" xfId="0" applyFont="1" applyAlignment="1">
      <alignment horizontal="left" indent="2"/>
    </xf>
    <xf numFmtId="0" fontId="5" fillId="0" borderId="18" xfId="0" applyFont="1" applyBorder="1" applyAlignment="1">
      <alignment horizontal="left" indent="2"/>
    </xf>
    <xf numFmtId="0" fontId="23" fillId="0" borderId="2" xfId="0" applyFont="1" applyBorder="1" applyAlignment="1">
      <alignment horizontal="left" indent="2"/>
    </xf>
    <xf numFmtId="0" fontId="23" fillId="0" borderId="0" xfId="0" applyFont="1" applyAlignment="1">
      <alignment horizontal="left" indent="2"/>
    </xf>
    <xf numFmtId="0" fontId="23" fillId="0" borderId="18" xfId="0" applyFont="1" applyBorder="1" applyAlignment="1">
      <alignment horizontal="left" indent="2"/>
    </xf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25" fillId="2" borderId="7" xfId="2" applyFont="1" applyBorder="1" applyAlignment="1" applyProtection="1">
      <alignment horizontal="left"/>
      <protection locked="0"/>
    </xf>
    <xf numFmtId="0" fontId="25" fillId="2" borderId="19" xfId="2" applyFont="1" applyBorder="1" applyAlignment="1" applyProtection="1">
      <alignment horizontal="left"/>
      <protection locked="0"/>
    </xf>
    <xf numFmtId="0" fontId="22" fillId="0" borderId="5" xfId="0" applyFont="1" applyBorder="1" applyAlignment="1">
      <alignment horizontal="right"/>
    </xf>
    <xf numFmtId="0" fontId="22" fillId="0" borderId="0" xfId="0" applyFont="1" applyAlignment="1">
      <alignment horizontal="right"/>
    </xf>
    <xf numFmtId="0" fontId="21" fillId="2" borderId="1" xfId="2" applyFont="1" applyAlignment="1" applyProtection="1">
      <alignment horizontal="left"/>
      <protection locked="0"/>
    </xf>
    <xf numFmtId="0" fontId="21" fillId="2" borderId="20" xfId="2" applyFont="1" applyBorder="1" applyAlignment="1" applyProtection="1">
      <alignment horizontal="left"/>
      <protection locked="0"/>
    </xf>
    <xf numFmtId="0" fontId="26" fillId="0" borderId="2" xfId="0" applyFont="1" applyBorder="1" applyAlignment="1">
      <alignment horizontal="left" indent="2"/>
    </xf>
    <xf numFmtId="0" fontId="26" fillId="0" borderId="0" xfId="0" applyFont="1" applyAlignment="1">
      <alignment horizontal="left" indent="2"/>
    </xf>
    <xf numFmtId="0" fontId="26" fillId="0" borderId="18" xfId="0" applyFont="1" applyBorder="1" applyAlignment="1">
      <alignment horizontal="left" indent="2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8" fillId="0" borderId="3" xfId="0" applyFont="1" applyBorder="1" applyAlignment="1">
      <alignment horizontal="center"/>
    </xf>
    <xf numFmtId="168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5" borderId="0" xfId="0" applyFont="1" applyFill="1" applyAlignment="1">
      <alignment horizontal="center"/>
    </xf>
    <xf numFmtId="0" fontId="19" fillId="6" borderId="14" xfId="0" applyFont="1" applyFill="1" applyBorder="1" applyAlignment="1">
      <alignment horizontal="center"/>
    </xf>
    <xf numFmtId="0" fontId="19" fillId="6" borderId="15" xfId="0" applyFont="1" applyFill="1" applyBorder="1" applyAlignment="1">
      <alignment horizontal="center"/>
    </xf>
    <xf numFmtId="0" fontId="19" fillId="6" borderId="16" xfId="0" applyFont="1" applyFill="1" applyBorder="1" applyAlignment="1">
      <alignment horizontal="center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</cellXfs>
  <cellStyles count="3">
    <cellStyle name="Currency" xfId="1" builtinId="4"/>
    <cellStyle name="Input" xfId="2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I$15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fmlaLink="$I$21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fmlaLink="$I$22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fmlaLink="$I$23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fmlaLink="$I$24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fmlaLink="$I$25" lockText="1" noThreeD="1"/>
</file>

<file path=xl/ctrlProps/ctrlProp2.xml><?xml version="1.0" encoding="utf-8"?>
<formControlPr xmlns="http://schemas.microsoft.com/office/spreadsheetml/2009/9/main" objectType="CheckBox" fmlaLink="$I$16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fmlaLink="$I$26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fmlaLink="$I$27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fmlaLink="$I$28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fmlaLink="$I$29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fmlaLink="$I$30" lockText="1" noThreeD="1"/>
</file>

<file path=xl/ctrlProps/ctrlProp3.xml><?xml version="1.0" encoding="utf-8"?>
<formControlPr xmlns="http://schemas.microsoft.com/office/spreadsheetml/2009/9/main" objectType="CheckBox" fmlaLink="$I$17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fmlaLink="$I$31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fmlaLink="$I$32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fmlaLink="$I$33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fmlaLink="$I$34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fmlaLink="$I$35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fmlaLink="$I$36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fmlaLink="#REF!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fmlaLink="#REF!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fmlaLink="#REF!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fmlaLink="$I$37" lockText="1" noThreeD="1"/>
</file>

<file path=xl/ctrlProps/ctrlProp5.xml><?xml version="1.0" encoding="utf-8"?>
<formControlPr xmlns="http://schemas.microsoft.com/office/spreadsheetml/2009/9/main" objectType="CheckBox" fmlaLink="$I$18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fmlaLink="$I$38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fmlaLink="$I$19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fmlaLink="$I$20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13</xdr:row>
          <xdr:rowOff>175260</xdr:rowOff>
        </xdr:from>
        <xdr:to>
          <xdr:col>3</xdr:col>
          <xdr:colOff>198120</xdr:colOff>
          <xdr:row>15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14</xdr:row>
          <xdr:rowOff>175260</xdr:rowOff>
        </xdr:from>
        <xdr:to>
          <xdr:col>3</xdr:col>
          <xdr:colOff>198120</xdr:colOff>
          <xdr:row>16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15</xdr:row>
          <xdr:rowOff>175260</xdr:rowOff>
        </xdr:from>
        <xdr:to>
          <xdr:col>3</xdr:col>
          <xdr:colOff>198120</xdr:colOff>
          <xdr:row>17</xdr:row>
          <xdr:rowOff>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16</xdr:row>
          <xdr:rowOff>175260</xdr:rowOff>
        </xdr:from>
        <xdr:to>
          <xdr:col>3</xdr:col>
          <xdr:colOff>198120</xdr:colOff>
          <xdr:row>18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16</xdr:row>
          <xdr:rowOff>175260</xdr:rowOff>
        </xdr:from>
        <xdr:to>
          <xdr:col>3</xdr:col>
          <xdr:colOff>198120</xdr:colOff>
          <xdr:row>18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17</xdr:row>
          <xdr:rowOff>175260</xdr:rowOff>
        </xdr:from>
        <xdr:to>
          <xdr:col>3</xdr:col>
          <xdr:colOff>198120</xdr:colOff>
          <xdr:row>19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17</xdr:row>
          <xdr:rowOff>175260</xdr:rowOff>
        </xdr:from>
        <xdr:to>
          <xdr:col>3</xdr:col>
          <xdr:colOff>198120</xdr:colOff>
          <xdr:row>19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18</xdr:row>
          <xdr:rowOff>175260</xdr:rowOff>
        </xdr:from>
        <xdr:to>
          <xdr:col>3</xdr:col>
          <xdr:colOff>198120</xdr:colOff>
          <xdr:row>20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18</xdr:row>
          <xdr:rowOff>175260</xdr:rowOff>
        </xdr:from>
        <xdr:to>
          <xdr:col>3</xdr:col>
          <xdr:colOff>198120</xdr:colOff>
          <xdr:row>20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19</xdr:row>
          <xdr:rowOff>175260</xdr:rowOff>
        </xdr:from>
        <xdr:to>
          <xdr:col>3</xdr:col>
          <xdr:colOff>198120</xdr:colOff>
          <xdr:row>21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19</xdr:row>
          <xdr:rowOff>175260</xdr:rowOff>
        </xdr:from>
        <xdr:to>
          <xdr:col>3</xdr:col>
          <xdr:colOff>198120</xdr:colOff>
          <xdr:row>21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20</xdr:row>
          <xdr:rowOff>175260</xdr:rowOff>
        </xdr:from>
        <xdr:to>
          <xdr:col>3</xdr:col>
          <xdr:colOff>198120</xdr:colOff>
          <xdr:row>22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20</xdr:row>
          <xdr:rowOff>175260</xdr:rowOff>
        </xdr:from>
        <xdr:to>
          <xdr:col>3</xdr:col>
          <xdr:colOff>198120</xdr:colOff>
          <xdr:row>22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21</xdr:row>
          <xdr:rowOff>175260</xdr:rowOff>
        </xdr:from>
        <xdr:to>
          <xdr:col>3</xdr:col>
          <xdr:colOff>198120</xdr:colOff>
          <xdr:row>23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21</xdr:row>
          <xdr:rowOff>175260</xdr:rowOff>
        </xdr:from>
        <xdr:to>
          <xdr:col>3</xdr:col>
          <xdr:colOff>198120</xdr:colOff>
          <xdr:row>23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22</xdr:row>
          <xdr:rowOff>175260</xdr:rowOff>
        </xdr:from>
        <xdr:to>
          <xdr:col>3</xdr:col>
          <xdr:colOff>198120</xdr:colOff>
          <xdr:row>24</xdr:row>
          <xdr:rowOff>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22</xdr:row>
          <xdr:rowOff>175260</xdr:rowOff>
        </xdr:from>
        <xdr:to>
          <xdr:col>3</xdr:col>
          <xdr:colOff>198120</xdr:colOff>
          <xdr:row>24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23</xdr:row>
          <xdr:rowOff>175260</xdr:rowOff>
        </xdr:from>
        <xdr:to>
          <xdr:col>3</xdr:col>
          <xdr:colOff>198120</xdr:colOff>
          <xdr:row>25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23</xdr:row>
          <xdr:rowOff>175260</xdr:rowOff>
        </xdr:from>
        <xdr:to>
          <xdr:col>3</xdr:col>
          <xdr:colOff>198120</xdr:colOff>
          <xdr:row>25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24</xdr:row>
          <xdr:rowOff>175260</xdr:rowOff>
        </xdr:from>
        <xdr:to>
          <xdr:col>3</xdr:col>
          <xdr:colOff>198120</xdr:colOff>
          <xdr:row>26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24</xdr:row>
          <xdr:rowOff>175260</xdr:rowOff>
        </xdr:from>
        <xdr:to>
          <xdr:col>3</xdr:col>
          <xdr:colOff>198120</xdr:colOff>
          <xdr:row>26</xdr:row>
          <xdr:rowOff>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25</xdr:row>
          <xdr:rowOff>175260</xdr:rowOff>
        </xdr:from>
        <xdr:to>
          <xdr:col>3</xdr:col>
          <xdr:colOff>198120</xdr:colOff>
          <xdr:row>27</xdr:row>
          <xdr:rowOff>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25</xdr:row>
          <xdr:rowOff>175260</xdr:rowOff>
        </xdr:from>
        <xdr:to>
          <xdr:col>3</xdr:col>
          <xdr:colOff>198120</xdr:colOff>
          <xdr:row>27</xdr:row>
          <xdr:rowOff>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26</xdr:row>
          <xdr:rowOff>175260</xdr:rowOff>
        </xdr:from>
        <xdr:to>
          <xdr:col>3</xdr:col>
          <xdr:colOff>198120</xdr:colOff>
          <xdr:row>28</xdr:row>
          <xdr:rowOff>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26</xdr:row>
          <xdr:rowOff>175260</xdr:rowOff>
        </xdr:from>
        <xdr:to>
          <xdr:col>3</xdr:col>
          <xdr:colOff>198120</xdr:colOff>
          <xdr:row>28</xdr:row>
          <xdr:rowOff>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27</xdr:row>
          <xdr:rowOff>175260</xdr:rowOff>
        </xdr:from>
        <xdr:to>
          <xdr:col>3</xdr:col>
          <xdr:colOff>198120</xdr:colOff>
          <xdr:row>29</xdr:row>
          <xdr:rowOff>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27</xdr:row>
          <xdr:rowOff>175260</xdr:rowOff>
        </xdr:from>
        <xdr:to>
          <xdr:col>3</xdr:col>
          <xdr:colOff>198120</xdr:colOff>
          <xdr:row>29</xdr:row>
          <xdr:rowOff>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28</xdr:row>
          <xdr:rowOff>175260</xdr:rowOff>
        </xdr:from>
        <xdr:to>
          <xdr:col>3</xdr:col>
          <xdr:colOff>198120</xdr:colOff>
          <xdr:row>30</xdr:row>
          <xdr:rowOff>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28</xdr:row>
          <xdr:rowOff>175260</xdr:rowOff>
        </xdr:from>
        <xdr:to>
          <xdr:col>3</xdr:col>
          <xdr:colOff>198120</xdr:colOff>
          <xdr:row>30</xdr:row>
          <xdr:rowOff>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29</xdr:row>
          <xdr:rowOff>175260</xdr:rowOff>
        </xdr:from>
        <xdr:to>
          <xdr:col>3</xdr:col>
          <xdr:colOff>198120</xdr:colOff>
          <xdr:row>31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29</xdr:row>
          <xdr:rowOff>175260</xdr:rowOff>
        </xdr:from>
        <xdr:to>
          <xdr:col>3</xdr:col>
          <xdr:colOff>198120</xdr:colOff>
          <xdr:row>31</xdr:row>
          <xdr:rowOff>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30</xdr:row>
          <xdr:rowOff>175260</xdr:rowOff>
        </xdr:from>
        <xdr:to>
          <xdr:col>3</xdr:col>
          <xdr:colOff>198120</xdr:colOff>
          <xdr:row>32</xdr:row>
          <xdr:rowOff>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30</xdr:row>
          <xdr:rowOff>175260</xdr:rowOff>
        </xdr:from>
        <xdr:to>
          <xdr:col>3</xdr:col>
          <xdr:colOff>198120</xdr:colOff>
          <xdr:row>32</xdr:row>
          <xdr:rowOff>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31</xdr:row>
          <xdr:rowOff>175260</xdr:rowOff>
        </xdr:from>
        <xdr:to>
          <xdr:col>3</xdr:col>
          <xdr:colOff>198120</xdr:colOff>
          <xdr:row>33</xdr:row>
          <xdr:rowOff>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31</xdr:row>
          <xdr:rowOff>175260</xdr:rowOff>
        </xdr:from>
        <xdr:to>
          <xdr:col>3</xdr:col>
          <xdr:colOff>198120</xdr:colOff>
          <xdr:row>33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32</xdr:row>
          <xdr:rowOff>175260</xdr:rowOff>
        </xdr:from>
        <xdr:to>
          <xdr:col>3</xdr:col>
          <xdr:colOff>198120</xdr:colOff>
          <xdr:row>34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32</xdr:row>
          <xdr:rowOff>175260</xdr:rowOff>
        </xdr:from>
        <xdr:to>
          <xdr:col>3</xdr:col>
          <xdr:colOff>198120</xdr:colOff>
          <xdr:row>34</xdr:row>
          <xdr:rowOff>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33</xdr:row>
          <xdr:rowOff>175260</xdr:rowOff>
        </xdr:from>
        <xdr:to>
          <xdr:col>3</xdr:col>
          <xdr:colOff>198120</xdr:colOff>
          <xdr:row>35</xdr:row>
          <xdr:rowOff>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33</xdr:row>
          <xdr:rowOff>175260</xdr:rowOff>
        </xdr:from>
        <xdr:to>
          <xdr:col>3</xdr:col>
          <xdr:colOff>198120</xdr:colOff>
          <xdr:row>35</xdr:row>
          <xdr:rowOff>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34</xdr:row>
          <xdr:rowOff>175260</xdr:rowOff>
        </xdr:from>
        <xdr:to>
          <xdr:col>3</xdr:col>
          <xdr:colOff>198120</xdr:colOff>
          <xdr:row>36</xdr:row>
          <xdr:rowOff>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34</xdr:row>
          <xdr:rowOff>175260</xdr:rowOff>
        </xdr:from>
        <xdr:to>
          <xdr:col>3</xdr:col>
          <xdr:colOff>198120</xdr:colOff>
          <xdr:row>36</xdr:row>
          <xdr:rowOff>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35</xdr:row>
          <xdr:rowOff>175260</xdr:rowOff>
        </xdr:from>
        <xdr:to>
          <xdr:col>3</xdr:col>
          <xdr:colOff>198120</xdr:colOff>
          <xdr:row>37</xdr:row>
          <xdr:rowOff>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35</xdr:row>
          <xdr:rowOff>175260</xdr:rowOff>
        </xdr:from>
        <xdr:to>
          <xdr:col>3</xdr:col>
          <xdr:colOff>198120</xdr:colOff>
          <xdr:row>37</xdr:row>
          <xdr:rowOff>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36</xdr:row>
          <xdr:rowOff>0</xdr:rowOff>
        </xdr:from>
        <xdr:to>
          <xdr:col>3</xdr:col>
          <xdr:colOff>198120</xdr:colOff>
          <xdr:row>37</xdr:row>
          <xdr:rowOff>22860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36</xdr:row>
          <xdr:rowOff>0</xdr:rowOff>
        </xdr:from>
        <xdr:to>
          <xdr:col>3</xdr:col>
          <xdr:colOff>198120</xdr:colOff>
          <xdr:row>37</xdr:row>
          <xdr:rowOff>22860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36</xdr:row>
          <xdr:rowOff>0</xdr:rowOff>
        </xdr:from>
        <xdr:to>
          <xdr:col>3</xdr:col>
          <xdr:colOff>198120</xdr:colOff>
          <xdr:row>37</xdr:row>
          <xdr:rowOff>22860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36</xdr:row>
          <xdr:rowOff>0</xdr:rowOff>
        </xdr:from>
        <xdr:to>
          <xdr:col>3</xdr:col>
          <xdr:colOff>198120</xdr:colOff>
          <xdr:row>37</xdr:row>
          <xdr:rowOff>22860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36</xdr:row>
          <xdr:rowOff>0</xdr:rowOff>
        </xdr:from>
        <xdr:to>
          <xdr:col>3</xdr:col>
          <xdr:colOff>198120</xdr:colOff>
          <xdr:row>37</xdr:row>
          <xdr:rowOff>22860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36</xdr:row>
          <xdr:rowOff>0</xdr:rowOff>
        </xdr:from>
        <xdr:to>
          <xdr:col>3</xdr:col>
          <xdr:colOff>198120</xdr:colOff>
          <xdr:row>37</xdr:row>
          <xdr:rowOff>22860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36</xdr:row>
          <xdr:rowOff>175260</xdr:rowOff>
        </xdr:from>
        <xdr:to>
          <xdr:col>3</xdr:col>
          <xdr:colOff>198120</xdr:colOff>
          <xdr:row>38</xdr:row>
          <xdr:rowOff>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36</xdr:row>
          <xdr:rowOff>175260</xdr:rowOff>
        </xdr:from>
        <xdr:to>
          <xdr:col>3</xdr:col>
          <xdr:colOff>198120</xdr:colOff>
          <xdr:row>38</xdr:row>
          <xdr:rowOff>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472440</xdr:colOff>
      <xdr:row>3</xdr:row>
      <xdr:rowOff>15240</xdr:rowOff>
    </xdr:from>
    <xdr:to>
      <xdr:col>0</xdr:col>
      <xdr:colOff>7550504</xdr:colOff>
      <xdr:row>42</xdr:row>
      <xdr:rowOff>35330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2440" y="822960"/>
          <a:ext cx="7087589" cy="71524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556260</xdr:colOff>
          <xdr:row>8</xdr:row>
          <xdr:rowOff>7620</xdr:rowOff>
        </xdr:from>
        <xdr:to>
          <xdr:col>4</xdr:col>
          <xdr:colOff>647700</xdr:colOff>
          <xdr:row>15</xdr:row>
          <xdr:rowOff>175260</xdr:rowOff>
        </xdr:to>
        <xdr:sp macro="" textlink="">
          <xdr:nvSpPr>
            <xdr:cNvPr id="3080" name="Object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3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M47"/>
  <sheetViews>
    <sheetView tabSelected="1" zoomScaleNormal="100" workbookViewId="0">
      <pane ySplit="14" topLeftCell="A15" activePane="bottomLeft" state="frozen"/>
      <selection pane="bottomLeft" activeCell="B22" sqref="B22"/>
    </sheetView>
  </sheetViews>
  <sheetFormatPr defaultColWidth="8.88671875" defaultRowHeight="14.4" x14ac:dyDescent="0.3"/>
  <cols>
    <col min="1" max="1" width="14.6640625" style="22" customWidth="1"/>
    <col min="2" max="2" width="57.6640625" style="22" customWidth="1"/>
    <col min="3" max="3" width="7.6640625" style="22" customWidth="1"/>
    <col min="4" max="4" width="8.6640625" style="30" customWidth="1"/>
    <col min="5" max="5" width="8.6640625" style="22" customWidth="1"/>
    <col min="6" max="6" width="9.6640625" style="22" customWidth="1"/>
    <col min="7" max="7" width="11.5546875" style="3" hidden="1" customWidth="1"/>
    <col min="8" max="9" width="9.109375" style="3" hidden="1" customWidth="1"/>
    <col min="10" max="10" width="8.88671875" style="3" hidden="1" customWidth="1"/>
    <col min="11" max="12" width="9.109375" style="21" customWidth="1"/>
    <col min="13" max="16384" width="8.88671875" style="22"/>
  </cols>
  <sheetData>
    <row r="1" spans="1:12" ht="21.6" thickBot="1" x14ac:dyDescent="0.55000000000000004">
      <c r="A1" s="70" t="s">
        <v>0</v>
      </c>
      <c r="B1" s="71"/>
      <c r="C1" s="71"/>
      <c r="D1" s="71"/>
      <c r="E1" s="71"/>
      <c r="F1" s="72"/>
    </row>
    <row r="2" spans="1:12" x14ac:dyDescent="0.3">
      <c r="A2" s="73" t="s">
        <v>1</v>
      </c>
      <c r="B2" s="74"/>
      <c r="C2" s="74"/>
      <c r="D2" s="74"/>
      <c r="E2" s="74"/>
      <c r="F2" s="75"/>
    </row>
    <row r="3" spans="1:12" x14ac:dyDescent="0.3">
      <c r="A3" s="73" t="s">
        <v>2</v>
      </c>
      <c r="B3" s="74"/>
      <c r="C3" s="74"/>
      <c r="D3" s="74"/>
      <c r="E3" s="74"/>
      <c r="F3" s="75"/>
    </row>
    <row r="4" spans="1:12" x14ac:dyDescent="0.3">
      <c r="A4" s="73" t="s">
        <v>3</v>
      </c>
      <c r="B4" s="74"/>
      <c r="C4" s="74"/>
      <c r="D4" s="74"/>
      <c r="E4" s="74"/>
      <c r="F4" s="75"/>
    </row>
    <row r="5" spans="1:12" x14ac:dyDescent="0.3">
      <c r="A5" s="73" t="s">
        <v>4</v>
      </c>
      <c r="B5" s="74"/>
      <c r="C5" s="74"/>
      <c r="D5" s="74"/>
      <c r="E5" s="74"/>
      <c r="F5" s="75"/>
    </row>
    <row r="6" spans="1:12" x14ac:dyDescent="0.3">
      <c r="A6" s="73" t="s">
        <v>5</v>
      </c>
      <c r="B6" s="74"/>
      <c r="C6" s="74"/>
      <c r="D6" s="74"/>
      <c r="E6" s="74"/>
      <c r="F6" s="75"/>
    </row>
    <row r="7" spans="1:12" x14ac:dyDescent="0.3">
      <c r="A7" s="73" t="s">
        <v>6</v>
      </c>
      <c r="B7" s="74"/>
      <c r="C7" s="74"/>
      <c r="D7" s="74"/>
      <c r="E7" s="74"/>
      <c r="F7" s="75"/>
    </row>
    <row r="8" spans="1:12" x14ac:dyDescent="0.3">
      <c r="A8" s="87" t="s">
        <v>7</v>
      </c>
      <c r="B8" s="88"/>
      <c r="C8" s="88"/>
      <c r="D8" s="88"/>
      <c r="E8" s="88"/>
      <c r="F8" s="89"/>
    </row>
    <row r="9" spans="1:12" ht="20.25" customHeight="1" x14ac:dyDescent="0.3">
      <c r="A9" s="76" t="s">
        <v>8</v>
      </c>
      <c r="B9" s="77"/>
      <c r="C9" s="77"/>
      <c r="D9" s="77"/>
      <c r="E9" s="77"/>
      <c r="F9" s="78"/>
    </row>
    <row r="10" spans="1:12" s="23" customFormat="1" ht="6" customHeight="1" x14ac:dyDescent="0.3">
      <c r="A10" s="47"/>
      <c r="B10" s="33"/>
      <c r="C10" s="33"/>
      <c r="D10" s="34"/>
      <c r="E10" s="33"/>
      <c r="F10" s="35"/>
      <c r="G10" s="3"/>
      <c r="H10" s="3"/>
      <c r="I10" s="3"/>
      <c r="J10" s="3"/>
      <c r="K10" s="21"/>
      <c r="L10" s="21"/>
    </row>
    <row r="11" spans="1:12" x14ac:dyDescent="0.3">
      <c r="A11" s="50" t="s">
        <v>9</v>
      </c>
      <c r="B11" s="36"/>
      <c r="C11" s="79" t="s">
        <v>10</v>
      </c>
      <c r="D11" s="80"/>
      <c r="E11" s="81"/>
      <c r="F11" s="82"/>
      <c r="G11" s="3" t="e">
        <f>VLOOKUP(E11,Codes!A:B,2,FALSE)</f>
        <v>#N/A</v>
      </c>
      <c r="H11" s="25">
        <f ca="1">TODAY()-30</f>
        <v>45034</v>
      </c>
    </row>
    <row r="12" spans="1:12" x14ac:dyDescent="0.3">
      <c r="A12" s="50" t="s">
        <v>11</v>
      </c>
      <c r="B12" s="37"/>
      <c r="C12" s="83" t="s">
        <v>12</v>
      </c>
      <c r="D12" s="84"/>
      <c r="E12" s="85"/>
      <c r="F12" s="86"/>
      <c r="G12" s="26">
        <f>B12-31</f>
        <v>-31</v>
      </c>
      <c r="H12" s="25">
        <f ca="1">TODAY()+30</f>
        <v>45094</v>
      </c>
    </row>
    <row r="13" spans="1:12" ht="7.5" customHeight="1" x14ac:dyDescent="0.3">
      <c r="A13" s="48"/>
      <c r="B13" s="39"/>
      <c r="C13" s="38"/>
      <c r="D13" s="40"/>
      <c r="E13" s="38"/>
      <c r="F13" s="41"/>
    </row>
    <row r="14" spans="1:12" s="24" customFormat="1" x14ac:dyDescent="0.3">
      <c r="A14" s="51" t="s">
        <v>13</v>
      </c>
      <c r="B14" s="52" t="s">
        <v>14</v>
      </c>
      <c r="C14" s="52" t="s">
        <v>15</v>
      </c>
      <c r="D14" s="53" t="s">
        <v>16</v>
      </c>
      <c r="E14" s="53" t="s">
        <v>17</v>
      </c>
      <c r="F14" s="54" t="s">
        <v>18</v>
      </c>
      <c r="G14" s="27"/>
      <c r="H14" s="27"/>
      <c r="I14" s="27"/>
      <c r="J14" s="27"/>
      <c r="K14" s="28"/>
      <c r="L14" s="28"/>
    </row>
    <row r="15" spans="1:12" x14ac:dyDescent="0.3">
      <c r="A15" s="49"/>
      <c r="B15" s="42" t="s">
        <v>19</v>
      </c>
      <c r="C15" s="42"/>
      <c r="D15" s="43"/>
      <c r="E15" s="44"/>
      <c r="F15" s="45"/>
      <c r="G15" s="3">
        <f t="shared" ref="G15:G38" si="0">IF(I15=TRUE,0.52*D15,0.47*D15)</f>
        <v>0</v>
      </c>
      <c r="H15" s="3">
        <f t="shared" ref="H15:H27" si="1">C15</f>
        <v>0</v>
      </c>
      <c r="I15" s="3" t="b">
        <v>0</v>
      </c>
      <c r="J15" s="3">
        <f t="shared" ref="J15:J38" si="2">IF(E15="Breakfast",MIN(10,F15),IF(E15="Lunch",MIN(15,F15),IF(E15="Dinner",MIN(20,F15),F15)))</f>
        <v>0</v>
      </c>
      <c r="K15" s="29"/>
    </row>
    <row r="16" spans="1:12" x14ac:dyDescent="0.3">
      <c r="A16" s="49"/>
      <c r="B16" s="42"/>
      <c r="C16" s="42"/>
      <c r="D16" s="43"/>
      <c r="E16" s="44"/>
      <c r="F16" s="45"/>
      <c r="G16" s="3">
        <f t="shared" si="0"/>
        <v>0</v>
      </c>
      <c r="H16" s="3">
        <f t="shared" si="1"/>
        <v>0</v>
      </c>
      <c r="I16" s="3" t="b">
        <v>0</v>
      </c>
      <c r="J16" s="3">
        <f t="shared" si="2"/>
        <v>0</v>
      </c>
    </row>
    <row r="17" spans="1:13" x14ac:dyDescent="0.3">
      <c r="A17" s="49"/>
      <c r="B17" s="42"/>
      <c r="C17" s="42"/>
      <c r="D17" s="43"/>
      <c r="E17" s="44"/>
      <c r="F17" s="45"/>
      <c r="G17" s="3">
        <f t="shared" si="0"/>
        <v>0</v>
      </c>
      <c r="H17" s="3">
        <f t="shared" si="1"/>
        <v>0</v>
      </c>
      <c r="I17" s="3" t="b">
        <v>0</v>
      </c>
      <c r="J17" s="3">
        <f t="shared" si="2"/>
        <v>0</v>
      </c>
    </row>
    <row r="18" spans="1:13" x14ac:dyDescent="0.3">
      <c r="A18" s="49"/>
      <c r="B18" s="42"/>
      <c r="C18" s="42"/>
      <c r="D18" s="43"/>
      <c r="E18" s="44"/>
      <c r="F18" s="45"/>
      <c r="G18" s="3">
        <f t="shared" si="0"/>
        <v>0</v>
      </c>
      <c r="H18" s="3">
        <f t="shared" si="1"/>
        <v>0</v>
      </c>
      <c r="I18" s="3" t="b">
        <v>0</v>
      </c>
      <c r="J18" s="3">
        <f t="shared" si="2"/>
        <v>0</v>
      </c>
    </row>
    <row r="19" spans="1:13" x14ac:dyDescent="0.3">
      <c r="A19" s="49"/>
      <c r="B19" s="42"/>
      <c r="C19" s="42"/>
      <c r="D19" s="43"/>
      <c r="E19" s="44"/>
      <c r="F19" s="45"/>
      <c r="G19" s="3">
        <f t="shared" si="0"/>
        <v>0</v>
      </c>
      <c r="H19" s="3">
        <f t="shared" si="1"/>
        <v>0</v>
      </c>
      <c r="I19" s="3" t="b">
        <v>0</v>
      </c>
      <c r="J19" s="3">
        <f t="shared" si="2"/>
        <v>0</v>
      </c>
    </row>
    <row r="20" spans="1:13" x14ac:dyDescent="0.3">
      <c r="A20" s="49"/>
      <c r="B20" s="42"/>
      <c r="C20" s="42"/>
      <c r="D20" s="43"/>
      <c r="E20" s="44"/>
      <c r="F20" s="45"/>
      <c r="G20" s="3">
        <f t="shared" si="0"/>
        <v>0</v>
      </c>
      <c r="H20" s="3">
        <f t="shared" si="1"/>
        <v>0</v>
      </c>
      <c r="I20" s="3" t="b">
        <v>0</v>
      </c>
      <c r="J20" s="3">
        <f t="shared" si="2"/>
        <v>0</v>
      </c>
    </row>
    <row r="21" spans="1:13" x14ac:dyDescent="0.3">
      <c r="A21" s="49"/>
      <c r="B21" s="42"/>
      <c r="C21" s="42"/>
      <c r="D21" s="43"/>
      <c r="E21" s="44"/>
      <c r="F21" s="45"/>
      <c r="G21" s="3">
        <f t="shared" si="0"/>
        <v>0</v>
      </c>
      <c r="H21" s="3">
        <f t="shared" si="1"/>
        <v>0</v>
      </c>
      <c r="I21" s="3" t="b">
        <v>0</v>
      </c>
      <c r="J21" s="3">
        <f t="shared" si="2"/>
        <v>0</v>
      </c>
    </row>
    <row r="22" spans="1:13" x14ac:dyDescent="0.3">
      <c r="A22" s="49"/>
      <c r="B22" s="42"/>
      <c r="C22" s="42"/>
      <c r="D22" s="43"/>
      <c r="E22" s="44"/>
      <c r="F22" s="45"/>
      <c r="G22" s="3">
        <f t="shared" si="0"/>
        <v>0</v>
      </c>
      <c r="H22" s="3">
        <f t="shared" si="1"/>
        <v>0</v>
      </c>
      <c r="I22" s="3" t="b">
        <v>0</v>
      </c>
      <c r="J22" s="3">
        <f t="shared" si="2"/>
        <v>0</v>
      </c>
    </row>
    <row r="23" spans="1:13" x14ac:dyDescent="0.3">
      <c r="A23" s="49"/>
      <c r="B23" s="42"/>
      <c r="C23" s="42"/>
      <c r="D23" s="43"/>
      <c r="E23" s="44"/>
      <c r="F23" s="45"/>
      <c r="G23" s="3">
        <f t="shared" si="0"/>
        <v>0</v>
      </c>
      <c r="H23" s="3">
        <f t="shared" si="1"/>
        <v>0</v>
      </c>
      <c r="I23" s="3" t="b">
        <v>0</v>
      </c>
      <c r="J23" s="3">
        <f t="shared" si="2"/>
        <v>0</v>
      </c>
    </row>
    <row r="24" spans="1:13" x14ac:dyDescent="0.3">
      <c r="A24" s="49"/>
      <c r="B24" s="42"/>
      <c r="C24" s="42"/>
      <c r="D24" s="43"/>
      <c r="E24" s="44"/>
      <c r="F24" s="45"/>
      <c r="G24" s="3">
        <f t="shared" si="0"/>
        <v>0</v>
      </c>
      <c r="H24" s="3">
        <f t="shared" si="1"/>
        <v>0</v>
      </c>
      <c r="I24" s="3" t="b">
        <v>0</v>
      </c>
      <c r="J24" s="3">
        <f t="shared" si="2"/>
        <v>0</v>
      </c>
    </row>
    <row r="25" spans="1:13" x14ac:dyDescent="0.3">
      <c r="A25" s="49"/>
      <c r="B25" s="42"/>
      <c r="C25" s="42"/>
      <c r="D25" s="43"/>
      <c r="E25" s="44"/>
      <c r="F25" s="45"/>
      <c r="G25" s="3">
        <f t="shared" si="0"/>
        <v>0</v>
      </c>
      <c r="H25" s="3">
        <f t="shared" si="1"/>
        <v>0</v>
      </c>
      <c r="I25" s="3" t="b">
        <v>0</v>
      </c>
      <c r="J25" s="3">
        <f t="shared" si="2"/>
        <v>0</v>
      </c>
    </row>
    <row r="26" spans="1:13" x14ac:dyDescent="0.3">
      <c r="A26" s="49"/>
      <c r="B26" s="42"/>
      <c r="C26" s="42"/>
      <c r="D26" s="43"/>
      <c r="E26" s="44"/>
      <c r="F26" s="45"/>
      <c r="G26" s="3">
        <f t="shared" si="0"/>
        <v>0</v>
      </c>
      <c r="H26" s="3">
        <f t="shared" si="1"/>
        <v>0</v>
      </c>
      <c r="I26" s="3" t="b">
        <v>0</v>
      </c>
      <c r="J26" s="3">
        <f t="shared" si="2"/>
        <v>0</v>
      </c>
    </row>
    <row r="27" spans="1:13" x14ac:dyDescent="0.3">
      <c r="A27" s="49"/>
      <c r="B27" s="42"/>
      <c r="C27" s="42"/>
      <c r="D27" s="43"/>
      <c r="E27" s="44"/>
      <c r="F27" s="45"/>
      <c r="G27" s="3">
        <f t="shared" si="0"/>
        <v>0</v>
      </c>
      <c r="H27" s="3">
        <f t="shared" si="1"/>
        <v>0</v>
      </c>
      <c r="I27" s="3" t="b">
        <v>0</v>
      </c>
      <c r="J27" s="3">
        <f t="shared" si="2"/>
        <v>0</v>
      </c>
    </row>
    <row r="28" spans="1:13" x14ac:dyDescent="0.3">
      <c r="A28" s="49"/>
      <c r="B28" s="42"/>
      <c r="C28" s="42"/>
      <c r="D28" s="43"/>
      <c r="E28" s="44"/>
      <c r="F28" s="45"/>
      <c r="G28" s="3">
        <f t="shared" si="0"/>
        <v>0</v>
      </c>
      <c r="H28" s="3">
        <f t="shared" ref="H28:H38" si="3">C28</f>
        <v>0</v>
      </c>
      <c r="I28" s="3" t="b">
        <v>0</v>
      </c>
      <c r="J28" s="3">
        <f t="shared" si="2"/>
        <v>0</v>
      </c>
    </row>
    <row r="29" spans="1:13" x14ac:dyDescent="0.3">
      <c r="A29" s="49"/>
      <c r="B29" s="42"/>
      <c r="C29" s="42"/>
      <c r="D29" s="43"/>
      <c r="E29" s="44"/>
      <c r="F29" s="45"/>
      <c r="G29" s="3">
        <f t="shared" si="0"/>
        <v>0</v>
      </c>
      <c r="H29" s="3">
        <f t="shared" si="3"/>
        <v>0</v>
      </c>
      <c r="I29" s="3" t="b">
        <v>0</v>
      </c>
      <c r="J29" s="3">
        <f t="shared" si="2"/>
        <v>0</v>
      </c>
    </row>
    <row r="30" spans="1:13" x14ac:dyDescent="0.3">
      <c r="A30" s="49"/>
      <c r="B30" s="42"/>
      <c r="C30" s="42"/>
      <c r="D30" s="43"/>
      <c r="E30" s="44"/>
      <c r="F30" s="45"/>
      <c r="G30" s="3">
        <f t="shared" si="0"/>
        <v>0</v>
      </c>
      <c r="H30" s="3">
        <f t="shared" si="3"/>
        <v>0</v>
      </c>
      <c r="I30" s="3" t="b">
        <v>0</v>
      </c>
      <c r="J30" s="3">
        <f t="shared" si="2"/>
        <v>0</v>
      </c>
      <c r="M30"/>
    </row>
    <row r="31" spans="1:13" x14ac:dyDescent="0.3">
      <c r="A31" s="49"/>
      <c r="B31" s="42"/>
      <c r="C31" s="42"/>
      <c r="D31" s="43"/>
      <c r="E31" s="44"/>
      <c r="F31" s="45"/>
      <c r="G31" s="3">
        <f t="shared" si="0"/>
        <v>0</v>
      </c>
      <c r="H31" s="3">
        <f t="shared" si="3"/>
        <v>0</v>
      </c>
      <c r="I31" s="3" t="b">
        <v>0</v>
      </c>
      <c r="J31" s="3">
        <f t="shared" si="2"/>
        <v>0</v>
      </c>
    </row>
    <row r="32" spans="1:13" x14ac:dyDescent="0.3">
      <c r="A32" s="49"/>
      <c r="B32" s="42"/>
      <c r="C32" s="42"/>
      <c r="D32" s="43"/>
      <c r="E32" s="44"/>
      <c r="F32" s="45"/>
      <c r="G32" s="3">
        <f t="shared" si="0"/>
        <v>0</v>
      </c>
      <c r="H32" s="3">
        <f t="shared" si="3"/>
        <v>0</v>
      </c>
      <c r="I32" s="3" t="b">
        <v>0</v>
      </c>
      <c r="J32" s="3">
        <f t="shared" si="2"/>
        <v>0</v>
      </c>
    </row>
    <row r="33" spans="1:12" x14ac:dyDescent="0.3">
      <c r="A33" s="49"/>
      <c r="B33" s="42"/>
      <c r="C33" s="42"/>
      <c r="D33" s="43"/>
      <c r="E33" s="44"/>
      <c r="F33" s="45"/>
      <c r="G33" s="3">
        <f t="shared" si="0"/>
        <v>0</v>
      </c>
      <c r="H33" s="3">
        <f t="shared" si="3"/>
        <v>0</v>
      </c>
      <c r="I33" s="3" t="b">
        <v>0</v>
      </c>
      <c r="J33" s="3">
        <f t="shared" si="2"/>
        <v>0</v>
      </c>
    </row>
    <row r="34" spans="1:12" x14ac:dyDescent="0.3">
      <c r="A34" s="49"/>
      <c r="B34" s="42"/>
      <c r="C34" s="42"/>
      <c r="D34" s="43"/>
      <c r="E34" s="44"/>
      <c r="F34" s="45"/>
      <c r="G34" s="3">
        <f t="shared" si="0"/>
        <v>0</v>
      </c>
      <c r="H34" s="3">
        <f t="shared" si="3"/>
        <v>0</v>
      </c>
      <c r="I34" s="3" t="b">
        <v>0</v>
      </c>
      <c r="J34" s="3">
        <f t="shared" si="2"/>
        <v>0</v>
      </c>
    </row>
    <row r="35" spans="1:12" x14ac:dyDescent="0.3">
      <c r="A35" s="49"/>
      <c r="B35" s="42"/>
      <c r="C35" s="42"/>
      <c r="D35" s="43"/>
      <c r="E35" s="44"/>
      <c r="F35" s="45"/>
      <c r="G35" s="3">
        <f t="shared" si="0"/>
        <v>0</v>
      </c>
      <c r="H35" s="3">
        <f t="shared" si="3"/>
        <v>0</v>
      </c>
      <c r="I35" s="3" t="b">
        <v>0</v>
      </c>
      <c r="J35" s="3">
        <f t="shared" si="2"/>
        <v>0</v>
      </c>
    </row>
    <row r="36" spans="1:12" x14ac:dyDescent="0.3">
      <c r="A36" s="49"/>
      <c r="B36" s="42"/>
      <c r="C36" s="42"/>
      <c r="D36" s="43"/>
      <c r="E36" s="44"/>
      <c r="F36" s="45"/>
      <c r="G36" s="3">
        <f t="shared" si="0"/>
        <v>0</v>
      </c>
      <c r="H36" s="3">
        <f t="shared" si="3"/>
        <v>0</v>
      </c>
      <c r="I36" s="3" t="b">
        <v>0</v>
      </c>
      <c r="J36" s="3">
        <f t="shared" si="2"/>
        <v>0</v>
      </c>
    </row>
    <row r="37" spans="1:12" x14ac:dyDescent="0.3">
      <c r="A37" s="49"/>
      <c r="B37" s="42"/>
      <c r="C37" s="42"/>
      <c r="D37" s="43"/>
      <c r="E37" s="44"/>
      <c r="F37" s="45"/>
      <c r="G37" s="3">
        <f t="shared" si="0"/>
        <v>0</v>
      </c>
      <c r="H37" s="3">
        <f t="shared" si="3"/>
        <v>0</v>
      </c>
      <c r="I37" s="3" t="b">
        <v>0</v>
      </c>
      <c r="J37" s="3">
        <f t="shared" si="2"/>
        <v>0</v>
      </c>
    </row>
    <row r="38" spans="1:12" x14ac:dyDescent="0.3">
      <c r="A38" s="49"/>
      <c r="B38" s="2"/>
      <c r="C38" s="2"/>
      <c r="D38" s="4"/>
      <c r="E38" s="44"/>
      <c r="F38" s="46"/>
      <c r="G38" s="3">
        <f t="shared" si="0"/>
        <v>0</v>
      </c>
      <c r="H38" s="3">
        <f t="shared" si="3"/>
        <v>0</v>
      </c>
      <c r="I38" s="3" t="b">
        <v>0</v>
      </c>
      <c r="J38" s="3">
        <f t="shared" si="2"/>
        <v>0</v>
      </c>
    </row>
    <row r="39" spans="1:12" x14ac:dyDescent="0.3">
      <c r="A39" s="55"/>
      <c r="B39" s="55"/>
      <c r="C39" s="55" t="s">
        <v>20</v>
      </c>
      <c r="D39" s="56">
        <f>SUM(D15:D38)</f>
        <v>0</v>
      </c>
      <c r="E39" s="57"/>
      <c r="F39" s="58">
        <f>SUM(J15:J38)</f>
        <v>0</v>
      </c>
    </row>
    <row r="40" spans="1:12" x14ac:dyDescent="0.3">
      <c r="A40" s="55"/>
      <c r="B40" s="59" t="s">
        <v>21</v>
      </c>
      <c r="C40" s="55"/>
      <c r="D40" s="60">
        <f>SUM(G15:G38)</f>
        <v>0</v>
      </c>
      <c r="E40" s="61"/>
      <c r="F40" s="62">
        <f>F39+D40</f>
        <v>0</v>
      </c>
    </row>
    <row r="41" spans="1:12" x14ac:dyDescent="0.3">
      <c r="A41" s="68"/>
      <c r="B41" s="68"/>
      <c r="C41" s="68"/>
      <c r="D41" s="68"/>
      <c r="E41" s="68"/>
      <c r="F41" s="68"/>
    </row>
    <row r="42" spans="1:12" x14ac:dyDescent="0.3">
      <c r="A42" s="55" t="s">
        <v>22</v>
      </c>
      <c r="B42" s="90"/>
      <c r="C42" s="90"/>
      <c r="D42" s="90"/>
      <c r="E42" s="90"/>
      <c r="F42" s="90"/>
    </row>
    <row r="43" spans="1:12" s="24" customFormat="1" x14ac:dyDescent="0.3">
      <c r="A43" s="63" t="s">
        <v>23</v>
      </c>
      <c r="B43" s="63" t="s">
        <v>24</v>
      </c>
      <c r="C43" s="92" t="s">
        <v>25</v>
      </c>
      <c r="D43" s="92"/>
      <c r="E43" s="92"/>
      <c r="F43" s="92"/>
      <c r="G43" s="27"/>
      <c r="H43" s="27"/>
      <c r="I43" s="27"/>
      <c r="J43" s="27"/>
      <c r="K43" s="28"/>
      <c r="L43" s="28"/>
    </row>
    <row r="44" spans="1:12" x14ac:dyDescent="0.3">
      <c r="A44" s="55" t="e">
        <f>"4305-"&amp;G11</f>
        <v>#N/A</v>
      </c>
      <c r="B44" s="64">
        <f>D40</f>
        <v>0</v>
      </c>
      <c r="C44" s="69" t="s">
        <v>26</v>
      </c>
      <c r="D44" s="69"/>
      <c r="E44" s="69"/>
      <c r="F44" s="69"/>
    </row>
    <row r="45" spans="1:12" x14ac:dyDescent="0.3">
      <c r="A45" s="55" t="e">
        <f>"4310-"&amp;G11</f>
        <v>#N/A</v>
      </c>
      <c r="B45" s="64">
        <f>F39</f>
        <v>0</v>
      </c>
      <c r="C45" s="69" t="s">
        <v>27</v>
      </c>
      <c r="D45" s="69"/>
      <c r="E45" s="69"/>
      <c r="F45" s="69"/>
    </row>
    <row r="46" spans="1:12" x14ac:dyDescent="0.3">
      <c r="A46" s="65"/>
      <c r="B46" s="55"/>
      <c r="C46" s="90"/>
      <c r="D46" s="90"/>
      <c r="E46" s="90"/>
      <c r="F46" s="90"/>
    </row>
    <row r="47" spans="1:12" x14ac:dyDescent="0.3">
      <c r="A47" s="65"/>
      <c r="B47" s="55"/>
      <c r="C47" s="91" t="s">
        <v>28</v>
      </c>
      <c r="D47" s="91"/>
      <c r="E47" s="91"/>
      <c r="F47" s="91"/>
    </row>
  </sheetData>
  <sheetProtection selectLockedCells="1"/>
  <mergeCells count="20">
    <mergeCell ref="C45:F45"/>
    <mergeCell ref="C46:F46"/>
    <mergeCell ref="C47:F47"/>
    <mergeCell ref="C43:F43"/>
    <mergeCell ref="B42:F42"/>
    <mergeCell ref="A41:F41"/>
    <mergeCell ref="C44:F44"/>
    <mergeCell ref="A1:F1"/>
    <mergeCell ref="A2:F2"/>
    <mergeCell ref="A3:F3"/>
    <mergeCell ref="A5:F5"/>
    <mergeCell ref="A9:F9"/>
    <mergeCell ref="C11:D11"/>
    <mergeCell ref="E11:F11"/>
    <mergeCell ref="A4:F4"/>
    <mergeCell ref="C12:D12"/>
    <mergeCell ref="E12:F12"/>
    <mergeCell ref="A6:F6"/>
    <mergeCell ref="A7:F7"/>
    <mergeCell ref="A8:F8"/>
  </mergeCells>
  <dataValidations count="3">
    <dataValidation type="date" allowBlank="1" showInputMessage="1" showErrorMessage="1" errorTitle="Date error" error="Please check the date on your details" sqref="B12 A15:A38" xr:uid="{00000000-0002-0000-0000-000000000000}">
      <formula1>$G$12</formula1>
      <formula2>$B$12</formula2>
    </dataValidation>
    <dataValidation type="decimal" allowBlank="1" showInputMessage="1" showErrorMessage="1" errorTitle="KM Error" error="Numbers only" sqref="D15:D38" xr:uid="{00000000-0002-0000-0000-000001000000}">
      <formula1>0.1</formula1>
      <formula2>999</formula2>
    </dataValidation>
    <dataValidation type="decimal" allowBlank="1" showInputMessage="1" showErrorMessage="1" errorTitle="Expense Error" error="Money only" sqref="F15:F38" xr:uid="{00000000-0002-0000-0000-000002000000}">
      <formula1>0.01</formula1>
      <formula2>500</formula2>
    </dataValidation>
  </dataValidations>
  <printOptions horizontalCentered="1" verticalCentered="1"/>
  <pageMargins left="0" right="0" top="0.75" bottom="0.75" header="0.3" footer="0.3"/>
  <pageSetup scale="95" fitToHeight="0" orientation="portrait" r:id="rId1"/>
  <colBreaks count="1" manualBreakCount="1">
    <brk id="6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locked="0" defaultSize="0" autoFill="0" autoLine="0" autoPict="0" altText="">
                <anchor moveWithCells="1">
                  <from>
                    <xdr:col>2</xdr:col>
                    <xdr:colOff>45720</xdr:colOff>
                    <xdr:row>13</xdr:row>
                    <xdr:rowOff>175260</xdr:rowOff>
                  </from>
                  <to>
                    <xdr:col>3</xdr:col>
                    <xdr:colOff>198120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" name="Check Box 55">
              <controlPr locked="0" defaultSize="0" autoFill="0" autoLine="0" autoPict="0" altText="">
                <anchor moveWithCells="1">
                  <from>
                    <xdr:col>2</xdr:col>
                    <xdr:colOff>45720</xdr:colOff>
                    <xdr:row>14</xdr:row>
                    <xdr:rowOff>175260</xdr:rowOff>
                  </from>
                  <to>
                    <xdr:col>3</xdr:col>
                    <xdr:colOff>198120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6" name="Check Box 56">
              <controlPr locked="0" defaultSize="0" autoFill="0" autoLine="0" autoPict="0" altText="">
                <anchor moveWithCells="1">
                  <from>
                    <xdr:col>2</xdr:col>
                    <xdr:colOff>45720</xdr:colOff>
                    <xdr:row>15</xdr:row>
                    <xdr:rowOff>175260</xdr:rowOff>
                  </from>
                  <to>
                    <xdr:col>3</xdr:col>
                    <xdr:colOff>198120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7" name="Check Box 57">
              <controlPr defaultSize="0" autoFill="0" autoLine="0" autoPict="0" altText="">
                <anchor moveWithCells="1">
                  <from>
                    <xdr:col>2</xdr:col>
                    <xdr:colOff>45720</xdr:colOff>
                    <xdr:row>16</xdr:row>
                    <xdr:rowOff>175260</xdr:rowOff>
                  </from>
                  <to>
                    <xdr:col>3</xdr:col>
                    <xdr:colOff>198120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8" name="Check Box 58">
              <controlPr locked="0" defaultSize="0" autoFill="0" autoLine="0" autoPict="0" altText="">
                <anchor moveWithCells="1">
                  <from>
                    <xdr:col>2</xdr:col>
                    <xdr:colOff>45720</xdr:colOff>
                    <xdr:row>16</xdr:row>
                    <xdr:rowOff>175260</xdr:rowOff>
                  </from>
                  <to>
                    <xdr:col>3</xdr:col>
                    <xdr:colOff>198120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9" name="Check Box 59">
              <controlPr defaultSize="0" autoFill="0" autoLine="0" autoPict="0" altText="">
                <anchor moveWithCells="1">
                  <from>
                    <xdr:col>2</xdr:col>
                    <xdr:colOff>45720</xdr:colOff>
                    <xdr:row>17</xdr:row>
                    <xdr:rowOff>175260</xdr:rowOff>
                  </from>
                  <to>
                    <xdr:col>3</xdr:col>
                    <xdr:colOff>198120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0" name="Check Box 60">
              <controlPr locked="0" defaultSize="0" autoFill="0" autoLine="0" autoPict="0" altText="">
                <anchor moveWithCells="1">
                  <from>
                    <xdr:col>2</xdr:col>
                    <xdr:colOff>45720</xdr:colOff>
                    <xdr:row>17</xdr:row>
                    <xdr:rowOff>175260</xdr:rowOff>
                  </from>
                  <to>
                    <xdr:col>3</xdr:col>
                    <xdr:colOff>198120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1" name="Check Box 61">
              <controlPr defaultSize="0" autoFill="0" autoLine="0" autoPict="0" altText="">
                <anchor moveWithCells="1">
                  <from>
                    <xdr:col>2</xdr:col>
                    <xdr:colOff>45720</xdr:colOff>
                    <xdr:row>18</xdr:row>
                    <xdr:rowOff>175260</xdr:rowOff>
                  </from>
                  <to>
                    <xdr:col>3</xdr:col>
                    <xdr:colOff>198120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2" name="Check Box 62">
              <controlPr locked="0" defaultSize="0" autoFill="0" autoLine="0" autoPict="0" altText="">
                <anchor moveWithCells="1">
                  <from>
                    <xdr:col>2</xdr:col>
                    <xdr:colOff>45720</xdr:colOff>
                    <xdr:row>18</xdr:row>
                    <xdr:rowOff>175260</xdr:rowOff>
                  </from>
                  <to>
                    <xdr:col>3</xdr:col>
                    <xdr:colOff>198120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3" name="Check Box 63">
              <controlPr defaultSize="0" autoFill="0" autoLine="0" autoPict="0" altText="">
                <anchor moveWithCells="1">
                  <from>
                    <xdr:col>2</xdr:col>
                    <xdr:colOff>45720</xdr:colOff>
                    <xdr:row>19</xdr:row>
                    <xdr:rowOff>175260</xdr:rowOff>
                  </from>
                  <to>
                    <xdr:col>3</xdr:col>
                    <xdr:colOff>198120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4" name="Check Box 64">
              <controlPr locked="0" defaultSize="0" autoFill="0" autoLine="0" autoPict="0" altText="">
                <anchor moveWithCells="1">
                  <from>
                    <xdr:col>2</xdr:col>
                    <xdr:colOff>45720</xdr:colOff>
                    <xdr:row>19</xdr:row>
                    <xdr:rowOff>175260</xdr:rowOff>
                  </from>
                  <to>
                    <xdr:col>3</xdr:col>
                    <xdr:colOff>198120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5" name="Check Box 65">
              <controlPr defaultSize="0" autoFill="0" autoLine="0" autoPict="0" altText="">
                <anchor moveWithCells="1">
                  <from>
                    <xdr:col>2</xdr:col>
                    <xdr:colOff>45720</xdr:colOff>
                    <xdr:row>20</xdr:row>
                    <xdr:rowOff>175260</xdr:rowOff>
                  </from>
                  <to>
                    <xdr:col>3</xdr:col>
                    <xdr:colOff>198120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6" name="Check Box 66">
              <controlPr locked="0" defaultSize="0" autoFill="0" autoLine="0" autoPict="0" altText="">
                <anchor moveWithCells="1">
                  <from>
                    <xdr:col>2</xdr:col>
                    <xdr:colOff>45720</xdr:colOff>
                    <xdr:row>20</xdr:row>
                    <xdr:rowOff>175260</xdr:rowOff>
                  </from>
                  <to>
                    <xdr:col>3</xdr:col>
                    <xdr:colOff>198120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7" name="Check Box 67">
              <controlPr defaultSize="0" autoFill="0" autoLine="0" autoPict="0" altText="">
                <anchor moveWithCells="1">
                  <from>
                    <xdr:col>2</xdr:col>
                    <xdr:colOff>45720</xdr:colOff>
                    <xdr:row>21</xdr:row>
                    <xdr:rowOff>175260</xdr:rowOff>
                  </from>
                  <to>
                    <xdr:col>3</xdr:col>
                    <xdr:colOff>198120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8" name="Check Box 68">
              <controlPr locked="0" defaultSize="0" autoFill="0" autoLine="0" autoPict="0" altText="">
                <anchor moveWithCells="1">
                  <from>
                    <xdr:col>2</xdr:col>
                    <xdr:colOff>45720</xdr:colOff>
                    <xdr:row>21</xdr:row>
                    <xdr:rowOff>175260</xdr:rowOff>
                  </from>
                  <to>
                    <xdr:col>3</xdr:col>
                    <xdr:colOff>198120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9" name="Check Box 69">
              <controlPr defaultSize="0" autoFill="0" autoLine="0" autoPict="0" altText="">
                <anchor moveWithCells="1">
                  <from>
                    <xdr:col>2</xdr:col>
                    <xdr:colOff>45720</xdr:colOff>
                    <xdr:row>22</xdr:row>
                    <xdr:rowOff>175260</xdr:rowOff>
                  </from>
                  <to>
                    <xdr:col>3</xdr:col>
                    <xdr:colOff>198120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20" name="Check Box 70">
              <controlPr locked="0" defaultSize="0" autoFill="0" autoLine="0" autoPict="0" altText="">
                <anchor moveWithCells="1">
                  <from>
                    <xdr:col>2</xdr:col>
                    <xdr:colOff>45720</xdr:colOff>
                    <xdr:row>22</xdr:row>
                    <xdr:rowOff>175260</xdr:rowOff>
                  </from>
                  <to>
                    <xdr:col>3</xdr:col>
                    <xdr:colOff>198120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1" name="Check Box 71">
              <controlPr defaultSize="0" autoFill="0" autoLine="0" autoPict="0" altText="">
                <anchor moveWithCells="1">
                  <from>
                    <xdr:col>2</xdr:col>
                    <xdr:colOff>45720</xdr:colOff>
                    <xdr:row>23</xdr:row>
                    <xdr:rowOff>175260</xdr:rowOff>
                  </from>
                  <to>
                    <xdr:col>3</xdr:col>
                    <xdr:colOff>198120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2" name="Check Box 72">
              <controlPr locked="0" defaultSize="0" autoFill="0" autoLine="0" autoPict="0" altText="">
                <anchor moveWithCells="1">
                  <from>
                    <xdr:col>2</xdr:col>
                    <xdr:colOff>45720</xdr:colOff>
                    <xdr:row>23</xdr:row>
                    <xdr:rowOff>175260</xdr:rowOff>
                  </from>
                  <to>
                    <xdr:col>3</xdr:col>
                    <xdr:colOff>198120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3" name="Check Box 73">
              <controlPr defaultSize="0" autoFill="0" autoLine="0" autoPict="0" altText="">
                <anchor moveWithCells="1">
                  <from>
                    <xdr:col>2</xdr:col>
                    <xdr:colOff>45720</xdr:colOff>
                    <xdr:row>24</xdr:row>
                    <xdr:rowOff>175260</xdr:rowOff>
                  </from>
                  <to>
                    <xdr:col>3</xdr:col>
                    <xdr:colOff>198120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4" name="Check Box 74">
              <controlPr locked="0" defaultSize="0" autoFill="0" autoLine="0" autoPict="0" altText="">
                <anchor moveWithCells="1">
                  <from>
                    <xdr:col>2</xdr:col>
                    <xdr:colOff>45720</xdr:colOff>
                    <xdr:row>24</xdr:row>
                    <xdr:rowOff>175260</xdr:rowOff>
                  </from>
                  <to>
                    <xdr:col>3</xdr:col>
                    <xdr:colOff>198120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5" name="Check Box 75">
              <controlPr defaultSize="0" autoFill="0" autoLine="0" autoPict="0" altText="">
                <anchor moveWithCells="1">
                  <from>
                    <xdr:col>2</xdr:col>
                    <xdr:colOff>45720</xdr:colOff>
                    <xdr:row>25</xdr:row>
                    <xdr:rowOff>175260</xdr:rowOff>
                  </from>
                  <to>
                    <xdr:col>3</xdr:col>
                    <xdr:colOff>198120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6" name="Check Box 76">
              <controlPr locked="0" defaultSize="0" autoFill="0" autoLine="0" autoPict="0" altText="">
                <anchor moveWithCells="1">
                  <from>
                    <xdr:col>2</xdr:col>
                    <xdr:colOff>45720</xdr:colOff>
                    <xdr:row>25</xdr:row>
                    <xdr:rowOff>175260</xdr:rowOff>
                  </from>
                  <to>
                    <xdr:col>3</xdr:col>
                    <xdr:colOff>198120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7" name="Check Box 77">
              <controlPr defaultSize="0" autoFill="0" autoLine="0" autoPict="0" altText="">
                <anchor moveWithCells="1">
                  <from>
                    <xdr:col>2</xdr:col>
                    <xdr:colOff>45720</xdr:colOff>
                    <xdr:row>26</xdr:row>
                    <xdr:rowOff>175260</xdr:rowOff>
                  </from>
                  <to>
                    <xdr:col>3</xdr:col>
                    <xdr:colOff>198120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8" name="Check Box 78">
              <controlPr locked="0" defaultSize="0" autoFill="0" autoLine="0" autoPict="0" altText="">
                <anchor moveWithCells="1">
                  <from>
                    <xdr:col>2</xdr:col>
                    <xdr:colOff>45720</xdr:colOff>
                    <xdr:row>26</xdr:row>
                    <xdr:rowOff>175260</xdr:rowOff>
                  </from>
                  <to>
                    <xdr:col>3</xdr:col>
                    <xdr:colOff>198120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9" name="Check Box 79">
              <controlPr defaultSize="0" autoFill="0" autoLine="0" autoPict="0" altText="">
                <anchor moveWithCells="1">
                  <from>
                    <xdr:col>2</xdr:col>
                    <xdr:colOff>45720</xdr:colOff>
                    <xdr:row>27</xdr:row>
                    <xdr:rowOff>175260</xdr:rowOff>
                  </from>
                  <to>
                    <xdr:col>3</xdr:col>
                    <xdr:colOff>198120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0" name="Check Box 80">
              <controlPr locked="0" defaultSize="0" autoFill="0" autoLine="0" autoPict="0" altText="">
                <anchor moveWithCells="1">
                  <from>
                    <xdr:col>2</xdr:col>
                    <xdr:colOff>45720</xdr:colOff>
                    <xdr:row>27</xdr:row>
                    <xdr:rowOff>175260</xdr:rowOff>
                  </from>
                  <to>
                    <xdr:col>3</xdr:col>
                    <xdr:colOff>198120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31" name="Check Box 81">
              <controlPr defaultSize="0" autoFill="0" autoLine="0" autoPict="0" altText="">
                <anchor moveWithCells="1">
                  <from>
                    <xdr:col>2</xdr:col>
                    <xdr:colOff>45720</xdr:colOff>
                    <xdr:row>28</xdr:row>
                    <xdr:rowOff>175260</xdr:rowOff>
                  </from>
                  <to>
                    <xdr:col>3</xdr:col>
                    <xdr:colOff>198120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2" name="Check Box 82">
              <controlPr locked="0" defaultSize="0" autoFill="0" autoLine="0" autoPict="0" altText="">
                <anchor moveWithCells="1">
                  <from>
                    <xdr:col>2</xdr:col>
                    <xdr:colOff>45720</xdr:colOff>
                    <xdr:row>28</xdr:row>
                    <xdr:rowOff>175260</xdr:rowOff>
                  </from>
                  <to>
                    <xdr:col>3</xdr:col>
                    <xdr:colOff>198120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3" name="Check Box 83">
              <controlPr defaultSize="0" autoFill="0" autoLine="0" autoPict="0" altText="">
                <anchor moveWithCells="1">
                  <from>
                    <xdr:col>2</xdr:col>
                    <xdr:colOff>45720</xdr:colOff>
                    <xdr:row>29</xdr:row>
                    <xdr:rowOff>175260</xdr:rowOff>
                  </from>
                  <to>
                    <xdr:col>3</xdr:col>
                    <xdr:colOff>198120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34" name="Check Box 84">
              <controlPr locked="0" defaultSize="0" autoFill="0" autoLine="0" autoPict="0" altText="">
                <anchor moveWithCells="1">
                  <from>
                    <xdr:col>2</xdr:col>
                    <xdr:colOff>45720</xdr:colOff>
                    <xdr:row>29</xdr:row>
                    <xdr:rowOff>175260</xdr:rowOff>
                  </from>
                  <to>
                    <xdr:col>3</xdr:col>
                    <xdr:colOff>198120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35" name="Check Box 85">
              <controlPr defaultSize="0" autoFill="0" autoLine="0" autoPict="0" altText="">
                <anchor moveWithCells="1">
                  <from>
                    <xdr:col>2</xdr:col>
                    <xdr:colOff>45720</xdr:colOff>
                    <xdr:row>30</xdr:row>
                    <xdr:rowOff>175260</xdr:rowOff>
                  </from>
                  <to>
                    <xdr:col>3</xdr:col>
                    <xdr:colOff>198120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36" name="Check Box 86">
              <controlPr locked="0" defaultSize="0" autoFill="0" autoLine="0" autoPict="0" altText="">
                <anchor moveWithCells="1">
                  <from>
                    <xdr:col>2</xdr:col>
                    <xdr:colOff>45720</xdr:colOff>
                    <xdr:row>30</xdr:row>
                    <xdr:rowOff>175260</xdr:rowOff>
                  </from>
                  <to>
                    <xdr:col>3</xdr:col>
                    <xdr:colOff>198120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37" name="Check Box 87">
              <controlPr defaultSize="0" autoFill="0" autoLine="0" autoPict="0" altText="">
                <anchor moveWithCells="1">
                  <from>
                    <xdr:col>2</xdr:col>
                    <xdr:colOff>45720</xdr:colOff>
                    <xdr:row>31</xdr:row>
                    <xdr:rowOff>175260</xdr:rowOff>
                  </from>
                  <to>
                    <xdr:col>3</xdr:col>
                    <xdr:colOff>198120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38" name="Check Box 88">
              <controlPr locked="0" defaultSize="0" autoFill="0" autoLine="0" autoPict="0" altText="">
                <anchor moveWithCells="1">
                  <from>
                    <xdr:col>2</xdr:col>
                    <xdr:colOff>45720</xdr:colOff>
                    <xdr:row>31</xdr:row>
                    <xdr:rowOff>175260</xdr:rowOff>
                  </from>
                  <to>
                    <xdr:col>3</xdr:col>
                    <xdr:colOff>198120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39" name="Check Box 89">
              <controlPr defaultSize="0" autoFill="0" autoLine="0" autoPict="0" altText="">
                <anchor moveWithCells="1">
                  <from>
                    <xdr:col>2</xdr:col>
                    <xdr:colOff>45720</xdr:colOff>
                    <xdr:row>32</xdr:row>
                    <xdr:rowOff>175260</xdr:rowOff>
                  </from>
                  <to>
                    <xdr:col>3</xdr:col>
                    <xdr:colOff>198120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40" name="Check Box 90">
              <controlPr locked="0" defaultSize="0" autoFill="0" autoLine="0" autoPict="0" altText="">
                <anchor moveWithCells="1">
                  <from>
                    <xdr:col>2</xdr:col>
                    <xdr:colOff>45720</xdr:colOff>
                    <xdr:row>32</xdr:row>
                    <xdr:rowOff>175260</xdr:rowOff>
                  </from>
                  <to>
                    <xdr:col>3</xdr:col>
                    <xdr:colOff>198120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41" name="Check Box 91">
              <controlPr defaultSize="0" autoFill="0" autoLine="0" autoPict="0" altText="">
                <anchor moveWithCells="1">
                  <from>
                    <xdr:col>2</xdr:col>
                    <xdr:colOff>45720</xdr:colOff>
                    <xdr:row>33</xdr:row>
                    <xdr:rowOff>175260</xdr:rowOff>
                  </from>
                  <to>
                    <xdr:col>3</xdr:col>
                    <xdr:colOff>198120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42" name="Check Box 92">
              <controlPr locked="0" defaultSize="0" autoFill="0" autoLine="0" autoPict="0" altText="">
                <anchor moveWithCells="1">
                  <from>
                    <xdr:col>2</xdr:col>
                    <xdr:colOff>45720</xdr:colOff>
                    <xdr:row>33</xdr:row>
                    <xdr:rowOff>175260</xdr:rowOff>
                  </from>
                  <to>
                    <xdr:col>3</xdr:col>
                    <xdr:colOff>198120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43" name="Check Box 93">
              <controlPr defaultSize="0" autoFill="0" autoLine="0" autoPict="0" altText="">
                <anchor moveWithCells="1">
                  <from>
                    <xdr:col>2</xdr:col>
                    <xdr:colOff>45720</xdr:colOff>
                    <xdr:row>34</xdr:row>
                    <xdr:rowOff>175260</xdr:rowOff>
                  </from>
                  <to>
                    <xdr:col>3</xdr:col>
                    <xdr:colOff>198120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44" name="Check Box 94">
              <controlPr locked="0" defaultSize="0" autoFill="0" autoLine="0" autoPict="0" altText="">
                <anchor moveWithCells="1">
                  <from>
                    <xdr:col>2</xdr:col>
                    <xdr:colOff>45720</xdr:colOff>
                    <xdr:row>34</xdr:row>
                    <xdr:rowOff>175260</xdr:rowOff>
                  </from>
                  <to>
                    <xdr:col>3</xdr:col>
                    <xdr:colOff>198120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45" name="Check Box 95">
              <controlPr defaultSize="0" autoFill="0" autoLine="0" autoPict="0" altText="">
                <anchor moveWithCells="1">
                  <from>
                    <xdr:col>2</xdr:col>
                    <xdr:colOff>45720</xdr:colOff>
                    <xdr:row>35</xdr:row>
                    <xdr:rowOff>175260</xdr:rowOff>
                  </from>
                  <to>
                    <xdr:col>3</xdr:col>
                    <xdr:colOff>198120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46" name="Check Box 96">
              <controlPr locked="0" defaultSize="0" autoFill="0" autoLine="0" autoPict="0" altText="">
                <anchor moveWithCells="1">
                  <from>
                    <xdr:col>2</xdr:col>
                    <xdr:colOff>45720</xdr:colOff>
                    <xdr:row>35</xdr:row>
                    <xdr:rowOff>175260</xdr:rowOff>
                  </from>
                  <to>
                    <xdr:col>3</xdr:col>
                    <xdr:colOff>198120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47" name="Check Box 97">
              <controlPr defaultSize="0" autoFill="0" autoLine="0" autoPict="0" altText="">
                <anchor moveWithCells="1">
                  <from>
                    <xdr:col>2</xdr:col>
                    <xdr:colOff>45720</xdr:colOff>
                    <xdr:row>36</xdr:row>
                    <xdr:rowOff>0</xdr:rowOff>
                  </from>
                  <to>
                    <xdr:col>3</xdr:col>
                    <xdr:colOff>198120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48" name="Check Box 98">
              <controlPr locked="0" defaultSize="0" autoFill="0" autoLine="0" autoPict="0" altText="">
                <anchor moveWithCells="1">
                  <from>
                    <xdr:col>2</xdr:col>
                    <xdr:colOff>45720</xdr:colOff>
                    <xdr:row>36</xdr:row>
                    <xdr:rowOff>0</xdr:rowOff>
                  </from>
                  <to>
                    <xdr:col>3</xdr:col>
                    <xdr:colOff>198120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49" name="Check Box 99">
              <controlPr defaultSize="0" autoFill="0" autoLine="0" autoPict="0" altText="">
                <anchor moveWithCells="1">
                  <from>
                    <xdr:col>2</xdr:col>
                    <xdr:colOff>45720</xdr:colOff>
                    <xdr:row>36</xdr:row>
                    <xdr:rowOff>0</xdr:rowOff>
                  </from>
                  <to>
                    <xdr:col>3</xdr:col>
                    <xdr:colOff>198120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50" name="Check Box 100">
              <controlPr locked="0" defaultSize="0" autoFill="0" autoLine="0" autoPict="0" altText="">
                <anchor moveWithCells="1">
                  <from>
                    <xdr:col>2</xdr:col>
                    <xdr:colOff>45720</xdr:colOff>
                    <xdr:row>36</xdr:row>
                    <xdr:rowOff>0</xdr:rowOff>
                  </from>
                  <to>
                    <xdr:col>3</xdr:col>
                    <xdr:colOff>198120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51" name="Check Box 101">
              <controlPr defaultSize="0" autoFill="0" autoLine="0" autoPict="0" altText="">
                <anchor moveWithCells="1">
                  <from>
                    <xdr:col>2</xdr:col>
                    <xdr:colOff>45720</xdr:colOff>
                    <xdr:row>36</xdr:row>
                    <xdr:rowOff>0</xdr:rowOff>
                  </from>
                  <to>
                    <xdr:col>3</xdr:col>
                    <xdr:colOff>198120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52" name="Check Box 102">
              <controlPr locked="0" defaultSize="0" autoFill="0" autoLine="0" autoPict="0" altText="">
                <anchor moveWithCells="1">
                  <from>
                    <xdr:col>2</xdr:col>
                    <xdr:colOff>45720</xdr:colOff>
                    <xdr:row>36</xdr:row>
                    <xdr:rowOff>0</xdr:rowOff>
                  </from>
                  <to>
                    <xdr:col>3</xdr:col>
                    <xdr:colOff>198120</xdr:colOff>
                    <xdr:row>37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53" name="Check Box 103">
              <controlPr defaultSize="0" autoFill="0" autoLine="0" autoPict="0" altText="">
                <anchor moveWithCells="1">
                  <from>
                    <xdr:col>2</xdr:col>
                    <xdr:colOff>45720</xdr:colOff>
                    <xdr:row>36</xdr:row>
                    <xdr:rowOff>175260</xdr:rowOff>
                  </from>
                  <to>
                    <xdr:col>3</xdr:col>
                    <xdr:colOff>198120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54" name="Check Box 104">
              <controlPr locked="0" defaultSize="0" autoFill="0" autoLine="0" autoPict="0" altText="">
                <anchor moveWithCells="1">
                  <from>
                    <xdr:col>2</xdr:col>
                    <xdr:colOff>45720</xdr:colOff>
                    <xdr:row>36</xdr:row>
                    <xdr:rowOff>175260</xdr:rowOff>
                  </from>
                  <to>
                    <xdr:col>3</xdr:col>
                    <xdr:colOff>198120</xdr:colOff>
                    <xdr:row>38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KM Error" error="Numbers only" xr:uid="{00000000-0002-0000-0000-000003000000}">
          <x14:formula1>
            <xm:f>Codes!$F$2:$F$4</xm:f>
          </x14:formula1>
          <xm:sqref>E15:E38</xm:sqref>
        </x14:dataValidation>
        <x14:dataValidation type="list" allowBlank="1" showInputMessage="1" showErrorMessage="1" xr:uid="{00000000-0002-0000-0000-000004000000}">
          <x14:formula1>
            <xm:f>Codes!$A$2:$A$39</xm:f>
          </x14:formula1>
          <xm:sqref>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9"/>
  <sheetViews>
    <sheetView zoomScaleNormal="100" workbookViewId="0">
      <selection activeCell="I7" sqref="I7"/>
    </sheetView>
  </sheetViews>
  <sheetFormatPr defaultRowHeight="14.4" x14ac:dyDescent="0.3"/>
  <cols>
    <col min="1" max="1" width="5.33203125" customWidth="1"/>
    <col min="2" max="2" width="23.6640625" customWidth="1"/>
    <col min="3" max="3" width="24.6640625" customWidth="1"/>
    <col min="4" max="4" width="37.33203125" customWidth="1"/>
    <col min="5" max="5" width="38.33203125" customWidth="1"/>
    <col min="6" max="6" width="27.44140625" customWidth="1"/>
  </cols>
  <sheetData>
    <row r="1" spans="1:6" ht="21" x14ac:dyDescent="0.4">
      <c r="A1" s="93" t="s">
        <v>29</v>
      </c>
      <c r="B1" s="93"/>
      <c r="C1" s="93"/>
      <c r="D1" s="93"/>
      <c r="E1" s="93"/>
      <c r="F1" s="93"/>
    </row>
    <row r="2" spans="1:6" ht="22.8" x14ac:dyDescent="0.3">
      <c r="A2" s="94" t="s">
        <v>30</v>
      </c>
      <c r="B2" s="94"/>
      <c r="C2" s="94"/>
      <c r="D2" s="94"/>
      <c r="E2" s="94"/>
      <c r="F2" s="94"/>
    </row>
    <row r="3" spans="1:6" ht="15.6" x14ac:dyDescent="0.3">
      <c r="A3" s="5"/>
      <c r="B3" s="6"/>
      <c r="C3" s="6"/>
      <c r="D3" s="7"/>
      <c r="E3" s="8"/>
      <c r="F3" s="8"/>
    </row>
    <row r="4" spans="1:6" ht="84" x14ac:dyDescent="0.4">
      <c r="A4" s="9"/>
      <c r="B4" s="95" t="s">
        <v>31</v>
      </c>
      <c r="C4" s="95"/>
      <c r="D4" s="10" t="s">
        <v>32</v>
      </c>
      <c r="E4" s="10" t="s">
        <v>33</v>
      </c>
      <c r="F4" s="10" t="s">
        <v>34</v>
      </c>
    </row>
    <row r="5" spans="1:6" ht="15.6" x14ac:dyDescent="0.3">
      <c r="A5" s="5"/>
      <c r="B5" s="6"/>
      <c r="C5" s="6"/>
      <c r="D5" s="7"/>
      <c r="E5" s="8"/>
      <c r="F5" s="8"/>
    </row>
    <row r="6" spans="1:6" ht="17.399999999999999" x14ac:dyDescent="0.3">
      <c r="A6" s="11">
        <v>1</v>
      </c>
      <c r="B6" s="12">
        <v>44927</v>
      </c>
      <c r="C6" s="12">
        <v>44957</v>
      </c>
      <c r="D6" s="13">
        <v>44964</v>
      </c>
      <c r="E6" s="14">
        <f>+D6+7</f>
        <v>44971</v>
      </c>
      <c r="F6" s="15">
        <v>44988</v>
      </c>
    </row>
    <row r="7" spans="1:6" ht="17.399999999999999" x14ac:dyDescent="0.3">
      <c r="A7" s="11">
        <v>2</v>
      </c>
      <c r="B7" s="12">
        <v>44958</v>
      </c>
      <c r="C7" s="20" t="s">
        <v>35</v>
      </c>
      <c r="D7" s="13">
        <v>44992</v>
      </c>
      <c r="E7" s="14">
        <f t="shared" ref="E7:E17" si="0">+D7+7</f>
        <v>44999</v>
      </c>
      <c r="F7" s="15">
        <v>45016</v>
      </c>
    </row>
    <row r="8" spans="1:6" ht="17.399999999999999" x14ac:dyDescent="0.3">
      <c r="A8" s="11">
        <v>3</v>
      </c>
      <c r="B8" s="12">
        <v>44986</v>
      </c>
      <c r="C8" s="12">
        <v>45016</v>
      </c>
      <c r="D8" s="13">
        <v>45023</v>
      </c>
      <c r="E8" s="14">
        <f t="shared" si="0"/>
        <v>45030</v>
      </c>
      <c r="F8" s="15">
        <v>45044</v>
      </c>
    </row>
    <row r="9" spans="1:6" ht="17.399999999999999" x14ac:dyDescent="0.3">
      <c r="A9" s="11">
        <v>4</v>
      </c>
      <c r="B9" s="12">
        <v>45017</v>
      </c>
      <c r="C9" s="12">
        <v>45046</v>
      </c>
      <c r="D9" s="13">
        <v>45053</v>
      </c>
      <c r="E9" s="14">
        <f t="shared" si="0"/>
        <v>45060</v>
      </c>
      <c r="F9" s="15">
        <v>45072</v>
      </c>
    </row>
    <row r="10" spans="1:6" ht="17.399999999999999" x14ac:dyDescent="0.3">
      <c r="A10" s="11">
        <v>5</v>
      </c>
      <c r="B10" s="12">
        <v>45047</v>
      </c>
      <c r="C10" s="12">
        <v>45077</v>
      </c>
      <c r="D10" s="13">
        <v>45084</v>
      </c>
      <c r="E10" s="14">
        <f t="shared" si="0"/>
        <v>45091</v>
      </c>
      <c r="F10" s="15">
        <v>45100</v>
      </c>
    </row>
    <row r="11" spans="1:6" ht="17.399999999999999" x14ac:dyDescent="0.3">
      <c r="A11" s="11">
        <v>6</v>
      </c>
      <c r="B11" s="12">
        <v>45078</v>
      </c>
      <c r="C11" s="12">
        <v>45107</v>
      </c>
      <c r="D11" s="13">
        <v>45114</v>
      </c>
      <c r="E11" s="14">
        <f t="shared" si="0"/>
        <v>45121</v>
      </c>
      <c r="F11" s="15">
        <v>45128</v>
      </c>
    </row>
    <row r="12" spans="1:6" ht="17.399999999999999" x14ac:dyDescent="0.3">
      <c r="A12" s="11">
        <v>7</v>
      </c>
      <c r="B12" s="12">
        <v>45108</v>
      </c>
      <c r="C12" s="12">
        <v>45138</v>
      </c>
      <c r="D12" s="13">
        <v>45145</v>
      </c>
      <c r="E12" s="14">
        <f t="shared" si="0"/>
        <v>45152</v>
      </c>
      <c r="F12" s="15">
        <v>45170</v>
      </c>
    </row>
    <row r="13" spans="1:6" ht="17.399999999999999" x14ac:dyDescent="0.3">
      <c r="A13" s="11">
        <v>8</v>
      </c>
      <c r="B13" s="12">
        <f>+B12+31</f>
        <v>45139</v>
      </c>
      <c r="C13" s="12">
        <v>45169</v>
      </c>
      <c r="D13" s="13">
        <v>45176</v>
      </c>
      <c r="E13" s="14">
        <f t="shared" si="0"/>
        <v>45183</v>
      </c>
      <c r="F13" s="15">
        <v>45198</v>
      </c>
    </row>
    <row r="14" spans="1:6" ht="17.399999999999999" x14ac:dyDescent="0.3">
      <c r="A14" s="11">
        <v>9</v>
      </c>
      <c r="B14" s="12">
        <v>45170</v>
      </c>
      <c r="C14" s="12">
        <v>45199</v>
      </c>
      <c r="D14" s="13">
        <v>45206</v>
      </c>
      <c r="E14" s="14">
        <f t="shared" si="0"/>
        <v>45213</v>
      </c>
      <c r="F14" s="15">
        <v>45226</v>
      </c>
    </row>
    <row r="15" spans="1:6" ht="17.399999999999999" x14ac:dyDescent="0.3">
      <c r="A15" s="11">
        <v>10</v>
      </c>
      <c r="B15" s="12">
        <v>45200</v>
      </c>
      <c r="C15" s="12">
        <v>45230</v>
      </c>
      <c r="D15" s="13">
        <v>45237</v>
      </c>
      <c r="E15" s="14">
        <f t="shared" si="0"/>
        <v>45244</v>
      </c>
      <c r="F15" s="15">
        <v>45254</v>
      </c>
    </row>
    <row r="16" spans="1:6" ht="17.399999999999999" x14ac:dyDescent="0.3">
      <c r="A16" s="11">
        <v>11</v>
      </c>
      <c r="B16" s="12">
        <v>45231</v>
      </c>
      <c r="C16" s="12">
        <v>45260</v>
      </c>
      <c r="D16" s="13">
        <v>45267</v>
      </c>
      <c r="E16" s="14">
        <f t="shared" si="0"/>
        <v>45274</v>
      </c>
      <c r="F16" s="15">
        <v>45282</v>
      </c>
    </row>
    <row r="17" spans="1:6" ht="17.399999999999999" x14ac:dyDescent="0.3">
      <c r="A17" s="11">
        <v>12</v>
      </c>
      <c r="B17" s="12">
        <v>45261</v>
      </c>
      <c r="C17" s="12">
        <v>45291</v>
      </c>
      <c r="D17" s="13">
        <v>45298</v>
      </c>
      <c r="E17" s="14">
        <f t="shared" si="0"/>
        <v>45305</v>
      </c>
      <c r="F17" s="15">
        <v>45324</v>
      </c>
    </row>
    <row r="18" spans="1:6" ht="17.399999999999999" x14ac:dyDescent="0.3">
      <c r="A18" s="11"/>
      <c r="B18" s="12"/>
      <c r="C18" s="12"/>
      <c r="D18" s="13"/>
      <c r="E18" s="16"/>
      <c r="F18" s="17"/>
    </row>
    <row r="19" spans="1:6" ht="17.399999999999999" x14ac:dyDescent="0.3">
      <c r="A19" s="11"/>
      <c r="B19" s="12"/>
      <c r="C19" s="12"/>
      <c r="D19" s="13"/>
      <c r="E19" s="16"/>
      <c r="F19" s="17"/>
    </row>
  </sheetData>
  <sheetProtection algorithmName="SHA-512" hashValue="bUZCYXVzkpchoPpI4k6NgSnjp+eCB57NNFR5jHLAfxm3vHPYXHsndikWUoSvSYs4ZIVeoSlvbojxn5qJMNISWQ==" saltValue="qbNypx/TB1Qz6llOy3Rv+g==" spinCount="100000" sheet="1" objects="1" scenarios="1"/>
  <mergeCells count="3">
    <mergeCell ref="A1:F1"/>
    <mergeCell ref="A2:F2"/>
    <mergeCell ref="B4:C4"/>
  </mergeCells>
  <pageMargins left="0.7" right="0.7" top="0.75" bottom="0.75" header="0.3" footer="0.3"/>
  <pageSetup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topLeftCell="A22" workbookViewId="0">
      <selection activeCell="A2" sqref="A2"/>
    </sheetView>
  </sheetViews>
  <sheetFormatPr defaultRowHeight="14.4" x14ac:dyDescent="0.3"/>
  <cols>
    <col min="1" max="1" width="113.33203125" customWidth="1"/>
  </cols>
  <sheetData>
    <row r="1" spans="1:1" ht="39.6" customHeight="1" x14ac:dyDescent="0.3">
      <c r="A1" s="18" t="s">
        <v>36</v>
      </c>
    </row>
    <row r="2" spans="1:1" x14ac:dyDescent="0.3">
      <c r="A2" s="19"/>
    </row>
  </sheetData>
  <sheetProtection algorithmName="SHA-512" hashValue="8tbNAG2TsybSMLKcZtNp3j9WLmcR1SHb/5P/IUr2X4AAsASnkYbFJLUCaRl6SuCX+3xP0d/Ly+jzMiXBWx/ZOQ==" saltValue="8WEzxJgptd98m6uLwL3ZDQ==" spinCount="100000" sheet="1" objects="1" scenarios="1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H22"/>
  <sheetViews>
    <sheetView workbookViewId="0">
      <selection activeCell="G12" sqref="G12"/>
    </sheetView>
  </sheetViews>
  <sheetFormatPr defaultRowHeight="14.4" x14ac:dyDescent="0.3"/>
  <cols>
    <col min="1" max="1" width="11.44140625" customWidth="1"/>
    <col min="5" max="5" width="15.6640625" customWidth="1"/>
  </cols>
  <sheetData>
    <row r="2" spans="2:5" ht="15" thickBot="1" x14ac:dyDescent="0.35"/>
    <row r="3" spans="2:5" ht="26.4" thickBot="1" x14ac:dyDescent="0.55000000000000004">
      <c r="B3" s="96" t="s">
        <v>37</v>
      </c>
      <c r="C3" s="97"/>
      <c r="D3" s="97"/>
      <c r="E3" s="98"/>
    </row>
    <row r="4" spans="2:5" ht="15" thickBot="1" x14ac:dyDescent="0.35"/>
    <row r="5" spans="2:5" ht="22.2" customHeight="1" x14ac:dyDescent="0.3">
      <c r="B5" s="99" t="s">
        <v>38</v>
      </c>
      <c r="C5" s="100"/>
      <c r="D5" s="100"/>
      <c r="E5" s="101"/>
    </row>
    <row r="6" spans="2:5" ht="25.2" customHeight="1" thickBot="1" x14ac:dyDescent="0.35">
      <c r="B6" s="102"/>
      <c r="C6" s="103"/>
      <c r="D6" s="103"/>
      <c r="E6" s="104"/>
    </row>
    <row r="20" spans="5:8" x14ac:dyDescent="0.3">
      <c r="H20" t="s">
        <v>19</v>
      </c>
    </row>
    <row r="22" spans="5:8" x14ac:dyDescent="0.3">
      <c r="E22" t="s">
        <v>19</v>
      </c>
    </row>
  </sheetData>
  <mergeCells count="2">
    <mergeCell ref="B3:E3"/>
    <mergeCell ref="B5:E6"/>
  </mergeCells>
  <pageMargins left="0.7" right="0.7" top="0.75" bottom="0.75" header="0.3" footer="0.3"/>
  <pageSetup orientation="portrait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AcroExch.Document.DC" dvAspect="DVASPECT_ICON" shapeId="3080" r:id="rId4">
          <objectPr defaultSize="0" autoPict="0" r:id="rId5">
            <anchor moveWithCells="1">
              <from>
                <xdr:col>1</xdr:col>
                <xdr:colOff>556260</xdr:colOff>
                <xdr:row>8</xdr:row>
                <xdr:rowOff>7620</xdr:rowOff>
              </from>
              <to>
                <xdr:col>4</xdr:col>
                <xdr:colOff>647700</xdr:colOff>
                <xdr:row>15</xdr:row>
                <xdr:rowOff>175260</xdr:rowOff>
              </to>
            </anchor>
          </objectPr>
        </oleObject>
      </mc:Choice>
      <mc:Fallback>
        <oleObject progId="AcroExch.Document.DC" dvAspect="DVASPECT_ICON" shapeId="3080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2"/>
  <sheetViews>
    <sheetView topLeftCell="A12" workbookViewId="0">
      <selection activeCell="A39" sqref="A39"/>
    </sheetView>
  </sheetViews>
  <sheetFormatPr defaultRowHeight="14.4" x14ac:dyDescent="0.3"/>
  <cols>
    <col min="1" max="1" width="31" customWidth="1"/>
    <col min="2" max="2" width="4" style="67" bestFit="1" customWidth="1"/>
  </cols>
  <sheetData>
    <row r="1" spans="1:6" x14ac:dyDescent="0.3">
      <c r="A1" t="s">
        <v>39</v>
      </c>
      <c r="B1" s="66" t="s">
        <v>40</v>
      </c>
    </row>
    <row r="2" spans="1:6" x14ac:dyDescent="0.3">
      <c r="A2" t="s">
        <v>41</v>
      </c>
      <c r="B2" s="66" t="s">
        <v>42</v>
      </c>
      <c r="F2" t="s">
        <v>43</v>
      </c>
    </row>
    <row r="3" spans="1:6" x14ac:dyDescent="0.3">
      <c r="A3" t="s">
        <v>44</v>
      </c>
      <c r="B3" s="67" t="s">
        <v>45</v>
      </c>
      <c r="F3" t="s">
        <v>46</v>
      </c>
    </row>
    <row r="4" spans="1:6" x14ac:dyDescent="0.3">
      <c r="A4" t="s">
        <v>47</v>
      </c>
      <c r="B4" s="67" t="s">
        <v>48</v>
      </c>
      <c r="F4" t="s">
        <v>49</v>
      </c>
    </row>
    <row r="5" spans="1:6" x14ac:dyDescent="0.3">
      <c r="A5" t="s">
        <v>50</v>
      </c>
      <c r="B5" s="67" t="s">
        <v>51</v>
      </c>
    </row>
    <row r="6" spans="1:6" x14ac:dyDescent="0.3">
      <c r="A6" t="s">
        <v>52</v>
      </c>
      <c r="B6" s="67" t="s">
        <v>53</v>
      </c>
    </row>
    <row r="7" spans="1:6" x14ac:dyDescent="0.3">
      <c r="A7" t="s">
        <v>54</v>
      </c>
      <c r="B7" s="67" t="s">
        <v>55</v>
      </c>
    </row>
    <row r="8" spans="1:6" x14ac:dyDescent="0.3">
      <c r="A8" t="s">
        <v>56</v>
      </c>
      <c r="B8" s="67" t="s">
        <v>57</v>
      </c>
    </row>
    <row r="9" spans="1:6" x14ac:dyDescent="0.3">
      <c r="A9" t="s">
        <v>58</v>
      </c>
      <c r="B9" s="67" t="s">
        <v>59</v>
      </c>
    </row>
    <row r="10" spans="1:6" x14ac:dyDescent="0.3">
      <c r="A10" t="s">
        <v>60</v>
      </c>
      <c r="B10" s="67" t="s">
        <v>61</v>
      </c>
    </row>
    <row r="11" spans="1:6" x14ac:dyDescent="0.3">
      <c r="A11" t="s">
        <v>62</v>
      </c>
      <c r="B11" s="67" t="s">
        <v>63</v>
      </c>
    </row>
    <row r="12" spans="1:6" x14ac:dyDescent="0.3">
      <c r="A12" t="s">
        <v>64</v>
      </c>
      <c r="B12" s="67" t="s">
        <v>65</v>
      </c>
    </row>
    <row r="13" spans="1:6" x14ac:dyDescent="0.3">
      <c r="A13" t="s">
        <v>66</v>
      </c>
      <c r="B13" s="67" t="s">
        <v>67</v>
      </c>
    </row>
    <row r="14" spans="1:6" x14ac:dyDescent="0.3">
      <c r="A14" t="s">
        <v>68</v>
      </c>
      <c r="B14" s="67" t="s">
        <v>69</v>
      </c>
    </row>
    <row r="15" spans="1:6" x14ac:dyDescent="0.3">
      <c r="A15" t="s">
        <v>70</v>
      </c>
      <c r="B15" s="67" t="s">
        <v>71</v>
      </c>
    </row>
    <row r="16" spans="1:6" x14ac:dyDescent="0.3">
      <c r="A16" t="s">
        <v>72</v>
      </c>
      <c r="B16" s="67" t="s">
        <v>73</v>
      </c>
    </row>
    <row r="17" spans="1:5" x14ac:dyDescent="0.3">
      <c r="A17" t="s">
        <v>74</v>
      </c>
      <c r="B17" s="67" t="s">
        <v>75</v>
      </c>
    </row>
    <row r="18" spans="1:5" x14ac:dyDescent="0.3">
      <c r="A18" t="s">
        <v>76</v>
      </c>
      <c r="B18" s="67" t="s">
        <v>77</v>
      </c>
    </row>
    <row r="19" spans="1:5" x14ac:dyDescent="0.3">
      <c r="A19" t="s">
        <v>78</v>
      </c>
      <c r="B19" s="67" t="s">
        <v>79</v>
      </c>
    </row>
    <row r="20" spans="1:5" x14ac:dyDescent="0.3">
      <c r="A20" t="s">
        <v>80</v>
      </c>
      <c r="B20" s="67" t="s">
        <v>81</v>
      </c>
    </row>
    <row r="21" spans="1:5" x14ac:dyDescent="0.3">
      <c r="A21" t="s">
        <v>82</v>
      </c>
      <c r="B21" s="67" t="s">
        <v>83</v>
      </c>
    </row>
    <row r="22" spans="1:5" x14ac:dyDescent="0.3">
      <c r="A22" t="s">
        <v>84</v>
      </c>
      <c r="B22" s="67" t="s">
        <v>85</v>
      </c>
    </row>
    <row r="23" spans="1:5" x14ac:dyDescent="0.3">
      <c r="A23" t="s">
        <v>86</v>
      </c>
      <c r="B23" s="67" t="s">
        <v>87</v>
      </c>
    </row>
    <row r="24" spans="1:5" x14ac:dyDescent="0.3">
      <c r="A24" t="s">
        <v>88</v>
      </c>
      <c r="B24" s="67" t="s">
        <v>89</v>
      </c>
    </row>
    <row r="25" spans="1:5" x14ac:dyDescent="0.3">
      <c r="A25" t="s">
        <v>90</v>
      </c>
      <c r="B25" s="67" t="s">
        <v>91</v>
      </c>
    </row>
    <row r="26" spans="1:5" x14ac:dyDescent="0.3">
      <c r="A26" t="s">
        <v>92</v>
      </c>
      <c r="B26" s="67" t="s">
        <v>93</v>
      </c>
    </row>
    <row r="27" spans="1:5" x14ac:dyDescent="0.3">
      <c r="A27" t="s">
        <v>94</v>
      </c>
      <c r="B27" s="67" t="s">
        <v>95</v>
      </c>
    </row>
    <row r="28" spans="1:5" x14ac:dyDescent="0.3">
      <c r="A28" t="s">
        <v>96</v>
      </c>
      <c r="B28" s="67" t="s">
        <v>97</v>
      </c>
      <c r="E28" s="1"/>
    </row>
    <row r="29" spans="1:5" x14ac:dyDescent="0.3">
      <c r="A29" t="s">
        <v>98</v>
      </c>
      <c r="B29" s="67" t="s">
        <v>99</v>
      </c>
    </row>
    <row r="30" spans="1:5" x14ac:dyDescent="0.3">
      <c r="A30" t="s">
        <v>100</v>
      </c>
      <c r="B30" s="67" t="s">
        <v>101</v>
      </c>
    </row>
    <row r="31" spans="1:5" x14ac:dyDescent="0.3">
      <c r="A31" t="s">
        <v>102</v>
      </c>
      <c r="B31" s="67" t="s">
        <v>103</v>
      </c>
    </row>
    <row r="32" spans="1:5" x14ac:dyDescent="0.3">
      <c r="A32" t="s">
        <v>104</v>
      </c>
      <c r="B32" s="67" t="s">
        <v>105</v>
      </c>
    </row>
    <row r="33" spans="1:2" x14ac:dyDescent="0.3">
      <c r="A33" t="s">
        <v>106</v>
      </c>
      <c r="B33" s="67" t="s">
        <v>107</v>
      </c>
    </row>
    <row r="34" spans="1:2" x14ac:dyDescent="0.3">
      <c r="A34" t="s">
        <v>108</v>
      </c>
      <c r="B34" s="67" t="s">
        <v>109</v>
      </c>
    </row>
    <row r="35" spans="1:2" x14ac:dyDescent="0.3">
      <c r="A35" t="s">
        <v>110</v>
      </c>
      <c r="B35" s="67" t="s">
        <v>111</v>
      </c>
    </row>
    <row r="36" spans="1:2" x14ac:dyDescent="0.3">
      <c r="A36" s="32" t="s">
        <v>112</v>
      </c>
      <c r="B36" s="66" t="s">
        <v>113</v>
      </c>
    </row>
    <row r="37" spans="1:2" x14ac:dyDescent="0.3">
      <c r="A37" s="32" t="s">
        <v>114</v>
      </c>
      <c r="B37" s="67">
        <v>402</v>
      </c>
    </row>
    <row r="38" spans="1:2" x14ac:dyDescent="0.3">
      <c r="A38" s="32" t="s">
        <v>115</v>
      </c>
      <c r="B38" s="67">
        <v>404</v>
      </c>
    </row>
    <row r="39" spans="1:2" x14ac:dyDescent="0.3">
      <c r="A39" s="32" t="s">
        <v>116</v>
      </c>
      <c r="B39" s="67">
        <v>406</v>
      </c>
    </row>
    <row r="40" spans="1:2" ht="15.6" x14ac:dyDescent="0.3">
      <c r="A40" s="31"/>
    </row>
    <row r="41" spans="1:2" ht="15.6" x14ac:dyDescent="0.3">
      <c r="A41" s="31"/>
    </row>
    <row r="42" spans="1:2" ht="15.6" x14ac:dyDescent="0.3">
      <c r="A42" s="31"/>
    </row>
  </sheetData>
  <sheetProtection algorithmName="SHA-512" hashValue="zlw8F9YlXSqeIse3AfgIkgtudxyPWxxu7+0EiowMF0jWn/Z+LxCct9jXbLb7LiIAdwIvybRe7nIMwEjuXAWlTg==" saltValue="SyFUiLQh1eWucMjPI5ywZQ==" spinCount="100000" sheet="1" objects="1" scenarios="1" selectLockedCell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de2efdfa-1e95-4dac-8c10-1493b48e47a5">7QRSYWMZZHFH-1878054615-641</_dlc_DocId>
    <_dlc_DocIdUrl xmlns="de2efdfa-1e95-4dac-8c10-1493b48e47a5">
      <Url>https://clhmidland.sharepoint.com/sites/CLHForms/_layouts/15/DocIdRedir.aspx?ID=7QRSYWMZZHFH-1878054615-641</Url>
      <Description>7QRSYWMZZHFH-1878054615-641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3725CF465ADB408D8DD50439EA8D63" ma:contentTypeVersion="4" ma:contentTypeDescription="Create a new document." ma:contentTypeScope="" ma:versionID="37971d53e2dc5357eff5048b974b1830">
  <xsd:schema xmlns:xsd="http://www.w3.org/2001/XMLSchema" xmlns:xs="http://www.w3.org/2001/XMLSchema" xmlns:p="http://schemas.microsoft.com/office/2006/metadata/properties" xmlns:ns2="de2efdfa-1e95-4dac-8c10-1493b48e47a5" xmlns:ns3="358bb94b-46a0-499d-ac4d-5683742628c7" targetNamespace="http://schemas.microsoft.com/office/2006/metadata/properties" ma:root="true" ma:fieldsID="50f0f359501e7a14bfc32ced141ecfca" ns2:_="" ns3:_="">
    <xsd:import namespace="de2efdfa-1e95-4dac-8c10-1493b48e47a5"/>
    <xsd:import namespace="358bb94b-46a0-499d-ac4d-5683742628c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2efdfa-1e95-4dac-8c10-1493b48e47a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8bb94b-46a0-499d-ac4d-5683742628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3BFD6E-DD65-4902-B3EB-8E68F345A9C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FE9AB0F-F2A0-418B-AE60-8CA9C68C8B8A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358bb94b-46a0-499d-ac4d-5683742628c7"/>
    <ds:schemaRef ds:uri="de2efdfa-1e95-4dac-8c10-1493b48e47a5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20718DA-1DC7-4F62-85F7-E78E3245B9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2efdfa-1e95-4dac-8c10-1493b48e47a5"/>
    <ds:schemaRef ds:uri="358bb94b-46a0-499d-ac4d-5683742628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D689D1D-2097-4482-BAA7-E48FDE4105D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Input</vt:lpstr>
      <vt:lpstr>Submission schedule (2023)</vt:lpstr>
      <vt:lpstr>Instructions</vt:lpstr>
      <vt:lpstr>Dayforce Procedure</vt:lpstr>
      <vt:lpstr>Codes</vt:lpstr>
      <vt:lpstr>Input!Print_Area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de Boer</dc:creator>
  <cp:keywords/>
  <dc:description/>
  <cp:lastModifiedBy>Morgan Stevens</cp:lastModifiedBy>
  <cp:revision/>
  <dcterms:created xsi:type="dcterms:W3CDTF">2021-12-01T17:18:51Z</dcterms:created>
  <dcterms:modified xsi:type="dcterms:W3CDTF">2023-05-18T19:04:35Z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3295800</vt:r8>
  </property>
  <property fmtid="{D5CDD505-2E9C-101B-9397-08002B2CF9AE}" pid="3" name="ContentTypeId">
    <vt:lpwstr>0x010100143725CF465ADB408D8DD50439EA8D63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_dlc_DocIdItemGuid">
    <vt:lpwstr>8426118a-ae01-4a58-9c02-01494209c9d5</vt:lpwstr>
  </property>
  <property fmtid="{D5CDD505-2E9C-101B-9397-08002B2CF9AE}" pid="8" name="MediaServiceImageTags">
    <vt:lpwstr/>
  </property>
</Properties>
</file>